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Data\Обмен Москва\6. Финансовый менеджер\Блошенко\Прайслисты\"/>
    </mc:Choice>
  </mc:AlternateContent>
  <xr:revisionPtr revIDLastSave="0" documentId="13_ncr:1_{F00F5867-5295-4AC7-BBD6-AC69743105A9}" xr6:coauthVersionLast="47" xr6:coauthVersionMax="47" xr10:uidLastSave="{00000000-0000-0000-0000-000000000000}"/>
  <bookViews>
    <workbookView xWindow="-120" yWindow="-120" windowWidth="29040" windowHeight="15840" tabRatio="854" activeTab="2" xr2:uid="{00000000-000D-0000-FFFF-FFFF00000000}"/>
  </bookViews>
  <sheets>
    <sheet name="из МСК" sheetId="1" r:id="rId1"/>
    <sheet name="из НСК" sheetId="2" r:id="rId2"/>
    <sheet name="из ХБР" sheetId="4" r:id="rId3"/>
    <sheet name="из Алдана" sheetId="5" r:id="rId4"/>
    <sheet name="из СПб" sheetId="3" r:id="rId5"/>
    <sheet name="из Читы" sheetId="6" r:id="rId6"/>
    <sheet name="из ЯКТ" sheetId="7" r:id="rId7"/>
    <sheet name="из БЛГ" sheetId="9" r:id="rId8"/>
    <sheet name="из ТНД" sheetId="28" r:id="rId9"/>
    <sheet name="АЭ МСК" sheetId="10" r:id="rId10"/>
    <sheet name="АЭ СПб" sheetId="12" r:id="rId11"/>
    <sheet name="АЭ НСК" sheetId="13" r:id="rId12"/>
    <sheet name="АЭ ХБР" sheetId="14" r:id="rId13"/>
    <sheet name="АЭ КОМИ ХМАО" sheetId="15" r:id="rId14"/>
    <sheet name="АЭ ЯНАО" sheetId="16" r:id="rId15"/>
    <sheet name="АЭ НРГ" sheetId="17" r:id="rId16"/>
    <sheet name="АЭ Алдан" sheetId="18" r:id="rId17"/>
    <sheet name="АЭ ЯКТ" sheetId="19" r:id="rId18"/>
    <sheet name="АЭ ИРК" sheetId="22" r:id="rId19"/>
    <sheet name="АЭ Красноярск" sheetId="20" r:id="rId20"/>
    <sheet name="АЭ У-Удэ" sheetId="23" r:id="rId21"/>
    <sheet name="АЭ Чита" sheetId="21" r:id="rId22"/>
    <sheet name="АЭ БЛГ" sheetId="24" r:id="rId23"/>
    <sheet name="АЭ ДВ" sheetId="25" r:id="rId24"/>
    <sheet name="АЭ Тында" sheetId="27" r:id="rId25"/>
    <sheet name="Доп. услуги" sheetId="26" r:id="rId26"/>
  </sheets>
  <definedNames>
    <definedName name="_xlnm._FilterDatabase" localSheetId="3" hidden="1">'из Алдана'!$A$13:$AE$13</definedName>
    <definedName name="_xlnm._FilterDatabase" localSheetId="7" hidden="1">'из БЛГ'!$A$13:$AE$13</definedName>
    <definedName name="_xlnm._FilterDatabase" localSheetId="0" hidden="1">'из МСК'!$A$13:$AG$81</definedName>
    <definedName name="_xlnm._FilterDatabase" localSheetId="1" hidden="1">'из НСК'!$A$13:$AF$13</definedName>
    <definedName name="_xlnm._FilterDatabase" localSheetId="4" hidden="1">'из СПб'!$A$13:$AF$14</definedName>
    <definedName name="_xlnm._FilterDatabase" localSheetId="2" hidden="1">'из ХБР'!$A$13:$AE$13</definedName>
    <definedName name="_xlnm._FilterDatabase" localSheetId="5" hidden="1">'из Читы'!$A$13:$AE$13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4" l="1"/>
  <c r="U28" i="4"/>
  <c r="V28" i="4"/>
  <c r="W28" i="4"/>
  <c r="X28" i="4"/>
  <c r="Y28" i="4"/>
  <c r="Z28" i="4"/>
  <c r="AA28" i="4"/>
  <c r="AB28" i="4"/>
  <c r="AC28" i="4"/>
  <c r="AD28" i="4"/>
  <c r="T29" i="4"/>
  <c r="U29" i="4"/>
  <c r="V29" i="4"/>
  <c r="W29" i="4"/>
  <c r="X29" i="4"/>
  <c r="Y29" i="4"/>
  <c r="Z29" i="4"/>
  <c r="AA29" i="4"/>
  <c r="AB29" i="4"/>
  <c r="AC29" i="4"/>
  <c r="AD29" i="4"/>
  <c r="T30" i="4"/>
  <c r="U30" i="4"/>
  <c r="V30" i="4"/>
  <c r="W30" i="4"/>
  <c r="X30" i="4"/>
  <c r="Y30" i="4"/>
  <c r="Z30" i="4"/>
  <c r="AA30" i="4"/>
  <c r="AB30" i="4"/>
  <c r="AC30" i="4"/>
  <c r="AD30" i="4"/>
  <c r="T31" i="4"/>
  <c r="U31" i="4"/>
  <c r="V31" i="4"/>
  <c r="W31" i="4"/>
  <c r="X31" i="4"/>
  <c r="Y31" i="4"/>
  <c r="Z31" i="4"/>
  <c r="AA31" i="4"/>
  <c r="AB31" i="4"/>
  <c r="AC31" i="4"/>
  <c r="AD31" i="4"/>
  <c r="T32" i="4"/>
  <c r="U32" i="4"/>
  <c r="V32" i="4"/>
  <c r="W32" i="4"/>
  <c r="X32" i="4"/>
  <c r="Y32" i="4"/>
  <c r="Z32" i="4"/>
  <c r="AA32" i="4"/>
  <c r="AB32" i="4"/>
  <c r="AC32" i="4"/>
  <c r="AD32" i="4"/>
  <c r="T33" i="4"/>
  <c r="U33" i="4"/>
  <c r="V33" i="4"/>
  <c r="W33" i="4"/>
  <c r="X33" i="4"/>
  <c r="Y33" i="4"/>
  <c r="Z33" i="4"/>
  <c r="AA33" i="4"/>
  <c r="AB33" i="4"/>
  <c r="AC33" i="4"/>
  <c r="AD33" i="4"/>
  <c r="T34" i="4"/>
  <c r="U34" i="4"/>
  <c r="V34" i="4"/>
  <c r="W34" i="4"/>
  <c r="X34" i="4"/>
  <c r="Y34" i="4"/>
  <c r="Z34" i="4"/>
  <c r="AA34" i="4"/>
  <c r="AB34" i="4"/>
  <c r="AC34" i="4"/>
  <c r="AD34" i="4"/>
  <c r="T35" i="4"/>
  <c r="U35" i="4"/>
  <c r="V35" i="4"/>
  <c r="W35" i="4"/>
  <c r="X35" i="4"/>
  <c r="Y35" i="4"/>
  <c r="Z35" i="4"/>
  <c r="AA35" i="4"/>
  <c r="AB35" i="4"/>
  <c r="AC35" i="4"/>
  <c r="AD35" i="4"/>
  <c r="T36" i="4"/>
  <c r="U36" i="4"/>
  <c r="V36" i="4"/>
  <c r="W36" i="4"/>
  <c r="X36" i="4"/>
  <c r="Y36" i="4"/>
  <c r="Z36" i="4"/>
  <c r="AA36" i="4"/>
  <c r="AB36" i="4"/>
  <c r="AC36" i="4"/>
  <c r="AD36" i="4"/>
  <c r="T37" i="4"/>
  <c r="U37" i="4"/>
  <c r="V37" i="4"/>
  <c r="W37" i="4"/>
  <c r="X37" i="4"/>
  <c r="Y37" i="4"/>
  <c r="Z37" i="4"/>
  <c r="AA37" i="4"/>
  <c r="AB37" i="4"/>
  <c r="AC37" i="4"/>
  <c r="AD37" i="4"/>
  <c r="T38" i="4"/>
  <c r="U38" i="4"/>
  <c r="V38" i="4"/>
  <c r="W38" i="4"/>
  <c r="X38" i="4"/>
  <c r="Y38" i="4"/>
  <c r="Z38" i="4"/>
  <c r="AA38" i="4"/>
  <c r="AB38" i="4"/>
  <c r="AC38" i="4"/>
  <c r="AD38" i="4"/>
  <c r="T39" i="4"/>
  <c r="U39" i="4"/>
  <c r="V39" i="4"/>
  <c r="W39" i="4"/>
  <c r="X39" i="4"/>
  <c r="Y39" i="4"/>
  <c r="Z39" i="4"/>
  <c r="AA39" i="4"/>
  <c r="AB39" i="4"/>
  <c r="AC39" i="4"/>
  <c r="AD39" i="4"/>
  <c r="T40" i="4"/>
  <c r="U40" i="4"/>
  <c r="V40" i="4"/>
  <c r="W40" i="4"/>
  <c r="X40" i="4"/>
  <c r="Y40" i="4"/>
  <c r="Z40" i="4"/>
  <c r="AA40" i="4"/>
  <c r="AB40" i="4"/>
  <c r="AC40" i="4"/>
  <c r="AD40" i="4"/>
  <c r="T15" i="4"/>
  <c r="U15" i="4"/>
  <c r="V15" i="4"/>
  <c r="W15" i="4"/>
  <c r="X15" i="4"/>
  <c r="Y15" i="4"/>
  <c r="Z15" i="4"/>
  <c r="AA15" i="4"/>
  <c r="AB15" i="4"/>
  <c r="AC15" i="4"/>
  <c r="AD15" i="4"/>
  <c r="T16" i="4"/>
  <c r="U16" i="4"/>
  <c r="V16" i="4"/>
  <c r="W16" i="4"/>
  <c r="X16" i="4"/>
  <c r="Y16" i="4"/>
  <c r="Z16" i="4"/>
  <c r="AA16" i="4"/>
  <c r="AB16" i="4"/>
  <c r="AC16" i="4"/>
  <c r="AD16" i="4"/>
  <c r="T17" i="4"/>
  <c r="U17" i="4"/>
  <c r="V17" i="4"/>
  <c r="W17" i="4"/>
  <c r="X17" i="4"/>
  <c r="Y17" i="4"/>
  <c r="Z17" i="4"/>
  <c r="AA17" i="4"/>
  <c r="AB17" i="4"/>
  <c r="AC17" i="4"/>
  <c r="AD17" i="4"/>
  <c r="T18" i="4"/>
  <c r="U18" i="4"/>
  <c r="V18" i="4"/>
  <c r="W18" i="4"/>
  <c r="X18" i="4"/>
  <c r="Y18" i="4"/>
  <c r="Z18" i="4"/>
  <c r="AA18" i="4"/>
  <c r="AB18" i="4"/>
  <c r="AC18" i="4"/>
  <c r="AD18" i="4"/>
  <c r="T19" i="4"/>
  <c r="U19" i="4"/>
  <c r="V19" i="4"/>
  <c r="W19" i="4"/>
  <c r="X19" i="4"/>
  <c r="Y19" i="4"/>
  <c r="Z19" i="4"/>
  <c r="AA19" i="4"/>
  <c r="AB19" i="4"/>
  <c r="AC19" i="4"/>
  <c r="AD19" i="4"/>
  <c r="T20" i="4"/>
  <c r="U20" i="4"/>
  <c r="V20" i="4"/>
  <c r="W20" i="4"/>
  <c r="X20" i="4"/>
  <c r="Y20" i="4"/>
  <c r="Z20" i="4"/>
  <c r="AA20" i="4"/>
  <c r="AB20" i="4"/>
  <c r="AC20" i="4"/>
  <c r="AD20" i="4"/>
  <c r="T21" i="4"/>
  <c r="U21" i="4"/>
  <c r="V21" i="4"/>
  <c r="W21" i="4"/>
  <c r="X21" i="4"/>
  <c r="Y21" i="4"/>
  <c r="Z21" i="4"/>
  <c r="AA21" i="4"/>
  <c r="AB21" i="4"/>
  <c r="AC21" i="4"/>
  <c r="AD21" i="4"/>
  <c r="T22" i="4"/>
  <c r="U22" i="4"/>
  <c r="V22" i="4"/>
  <c r="W22" i="4"/>
  <c r="X22" i="4"/>
  <c r="Y22" i="4"/>
  <c r="Z22" i="4"/>
  <c r="AA22" i="4"/>
  <c r="AB22" i="4"/>
  <c r="AC22" i="4"/>
  <c r="AD22" i="4"/>
  <c r="T23" i="4"/>
  <c r="U23" i="4"/>
  <c r="V23" i="4"/>
  <c r="W23" i="4"/>
  <c r="X23" i="4"/>
  <c r="Y23" i="4"/>
  <c r="Z23" i="4"/>
  <c r="AA23" i="4"/>
  <c r="AB23" i="4"/>
  <c r="AC23" i="4"/>
  <c r="AD23" i="4"/>
  <c r="T24" i="4"/>
  <c r="U24" i="4"/>
  <c r="V24" i="4"/>
  <c r="W24" i="4"/>
  <c r="X24" i="4"/>
  <c r="Y24" i="4"/>
  <c r="Z24" i="4"/>
  <c r="AA24" i="4"/>
  <c r="AB24" i="4"/>
  <c r="AC24" i="4"/>
  <c r="AD24" i="4"/>
  <c r="T25" i="4"/>
  <c r="U25" i="4"/>
  <c r="V25" i="4"/>
  <c r="W25" i="4"/>
  <c r="X25" i="4"/>
  <c r="Y25" i="4"/>
  <c r="Z25" i="4"/>
  <c r="AA25" i="4"/>
  <c r="AB25" i="4"/>
  <c r="AC25" i="4"/>
  <c r="AD25" i="4"/>
  <c r="T26" i="4"/>
  <c r="U26" i="4"/>
  <c r="V26" i="4"/>
  <c r="W26" i="4"/>
  <c r="X26" i="4"/>
  <c r="Y26" i="4"/>
  <c r="Z26" i="4"/>
  <c r="AA26" i="4"/>
  <c r="AB26" i="4"/>
  <c r="AC26" i="4"/>
  <c r="AD26" i="4"/>
  <c r="T27" i="4"/>
  <c r="U27" i="4"/>
  <c r="V27" i="4"/>
  <c r="W27" i="4"/>
  <c r="X27" i="4"/>
  <c r="Y27" i="4"/>
  <c r="Z27" i="4"/>
  <c r="AA27" i="4"/>
  <c r="AB27" i="4"/>
  <c r="AC27" i="4"/>
  <c r="AD27" i="4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15" i="28" l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D16" i="28" l="1"/>
  <c r="AC16" i="28"/>
  <c r="AB16" i="28"/>
  <c r="AA16" i="28"/>
  <c r="Z16" i="28"/>
  <c r="Y16" i="28"/>
  <c r="X16" i="28"/>
  <c r="W16" i="28"/>
  <c r="V16" i="28"/>
  <c r="U16" i="28"/>
  <c r="T16" i="28"/>
  <c r="AD22" i="28"/>
  <c r="AC22" i="28"/>
  <c r="AB22" i="28"/>
  <c r="AA22" i="28"/>
  <c r="Z22" i="28"/>
  <c r="Y22" i="28"/>
  <c r="X22" i="28"/>
  <c r="W22" i="28"/>
  <c r="V22" i="28"/>
  <c r="U22" i="28"/>
  <c r="T22" i="28"/>
  <c r="AD20" i="28"/>
  <c r="AC20" i="28"/>
  <c r="AB20" i="28"/>
  <c r="AA20" i="28"/>
  <c r="Z20" i="28"/>
  <c r="Y20" i="28"/>
  <c r="X20" i="28"/>
  <c r="W20" i="28"/>
  <c r="V20" i="28"/>
  <c r="U20" i="28"/>
  <c r="T20" i="28"/>
  <c r="T26" i="28"/>
  <c r="T23" i="28"/>
  <c r="T18" i="28"/>
  <c r="T19" i="28"/>
  <c r="T21" i="28"/>
  <c r="T24" i="28"/>
  <c r="T25" i="28"/>
  <c r="T17" i="28"/>
  <c r="T15" i="28"/>
  <c r="I15" i="28"/>
  <c r="T14" i="28"/>
  <c r="AD29" i="1"/>
  <c r="AC29" i="1"/>
  <c r="AB29" i="1"/>
  <c r="AA29" i="1"/>
  <c r="Z29" i="1"/>
  <c r="Y29" i="1"/>
  <c r="X29" i="1"/>
  <c r="W29" i="1"/>
  <c r="V29" i="1"/>
  <c r="U29" i="1"/>
  <c r="T29" i="1"/>
  <c r="A26" i="4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U26" i="1"/>
  <c r="V26" i="1"/>
  <c r="W26" i="1"/>
  <c r="X26" i="1"/>
  <c r="Y26" i="1"/>
  <c r="Z26" i="1"/>
  <c r="AA26" i="1"/>
  <c r="AB26" i="1"/>
  <c r="AC26" i="1"/>
  <c r="AD26" i="1"/>
  <c r="T26" i="1"/>
  <c r="U66" i="1"/>
  <c r="V66" i="1"/>
  <c r="W66" i="1"/>
  <c r="X66" i="1"/>
  <c r="Y66" i="1"/>
  <c r="Z66" i="1"/>
  <c r="AA66" i="1"/>
  <c r="AB66" i="1"/>
  <c r="AC66" i="1"/>
  <c r="AD66" i="1"/>
  <c r="T66" i="1"/>
  <c r="U59" i="1"/>
  <c r="V59" i="1"/>
  <c r="W59" i="1"/>
  <c r="X59" i="1"/>
  <c r="Y59" i="1"/>
  <c r="Z59" i="1"/>
  <c r="AA59" i="1"/>
  <c r="AB59" i="1"/>
  <c r="AC59" i="1"/>
  <c r="AD59" i="1"/>
  <c r="T59" i="1"/>
  <c r="U17" i="1"/>
  <c r="V17" i="1"/>
  <c r="W17" i="1"/>
  <c r="X17" i="1"/>
  <c r="Y17" i="1"/>
  <c r="Z17" i="1"/>
  <c r="AA17" i="1"/>
  <c r="AB17" i="1"/>
  <c r="AC17" i="1"/>
  <c r="AD17" i="1"/>
  <c r="T17" i="1"/>
  <c r="T24" i="9"/>
  <c r="I24" i="9"/>
  <c r="T23" i="9"/>
  <c r="I23" i="9"/>
  <c r="T22" i="9"/>
  <c r="I22" i="9"/>
  <c r="T21" i="9"/>
  <c r="I21" i="9"/>
  <c r="T20" i="9"/>
  <c r="I20" i="9"/>
  <c r="T19" i="9"/>
  <c r="I19" i="9"/>
  <c r="T18" i="9"/>
  <c r="I18" i="9"/>
  <c r="T17" i="9"/>
  <c r="I17" i="9"/>
  <c r="T16" i="9"/>
  <c r="I16" i="9"/>
  <c r="T15" i="9"/>
  <c r="I15" i="9"/>
  <c r="T14" i="9"/>
  <c r="I14" i="9"/>
  <c r="T19" i="7"/>
  <c r="I19" i="7"/>
  <c r="T18" i="7"/>
  <c r="I18" i="7"/>
  <c r="T17" i="7"/>
  <c r="I17" i="7"/>
  <c r="T16" i="7"/>
  <c r="I16" i="7"/>
  <c r="T15" i="7"/>
  <c r="I15" i="7"/>
  <c r="T20" i="6"/>
  <c r="I20" i="6"/>
  <c r="T19" i="6"/>
  <c r="I19" i="6"/>
  <c r="T18" i="6"/>
  <c r="I18" i="6"/>
  <c r="T17" i="6"/>
  <c r="I17" i="6"/>
  <c r="T16" i="6"/>
  <c r="I16" i="6"/>
  <c r="T15" i="6"/>
  <c r="I15" i="6"/>
  <c r="T14" i="6"/>
  <c r="I14" i="6"/>
  <c r="AD14" i="3"/>
  <c r="Q14" i="3"/>
  <c r="AC14" i="3" s="1"/>
  <c r="P14" i="3"/>
  <c r="AB14" i="3" s="1"/>
  <c r="O14" i="3"/>
  <c r="AA14" i="3" s="1"/>
  <c r="N14" i="3"/>
  <c r="Z14" i="3" s="1"/>
  <c r="M14" i="3"/>
  <c r="Y14" i="3" s="1"/>
  <c r="L14" i="3"/>
  <c r="X14" i="3" s="1"/>
  <c r="K14" i="3"/>
  <c r="W14" i="3" s="1"/>
  <c r="J14" i="3"/>
  <c r="V14" i="3" s="1"/>
  <c r="I14" i="3"/>
  <c r="U14" i="3" s="1"/>
  <c r="H14" i="3"/>
  <c r="T14" i="3" s="1"/>
  <c r="T20" i="5"/>
  <c r="I20" i="5"/>
  <c r="T19" i="5"/>
  <c r="I19" i="5"/>
  <c r="T18" i="5"/>
  <c r="I18" i="5"/>
  <c r="T17" i="5"/>
  <c r="I17" i="5"/>
  <c r="T16" i="5"/>
  <c r="I16" i="5"/>
  <c r="T15" i="5"/>
  <c r="I15" i="5"/>
  <c r="T14" i="5"/>
  <c r="I14" i="5"/>
  <c r="K42" i="4"/>
  <c r="I41" i="4"/>
  <c r="L42" i="4"/>
  <c r="U41" i="4"/>
  <c r="AD14" i="4"/>
  <c r="AC14" i="4"/>
  <c r="AB14" i="4"/>
  <c r="AA14" i="4"/>
  <c r="Z14" i="4"/>
  <c r="Y14" i="4"/>
  <c r="X14" i="4"/>
  <c r="W14" i="4"/>
  <c r="V14" i="4"/>
  <c r="U14" i="4"/>
  <c r="T14" i="4"/>
  <c r="AD50" i="2"/>
  <c r="AC50" i="2"/>
  <c r="AB50" i="2"/>
  <c r="AA50" i="2"/>
  <c r="Z50" i="2"/>
  <c r="Y50" i="2"/>
  <c r="X50" i="2"/>
  <c r="W50" i="2"/>
  <c r="V50" i="2"/>
  <c r="U50" i="2"/>
  <c r="T50" i="2"/>
  <c r="AD49" i="2"/>
  <c r="Q49" i="2"/>
  <c r="AC49" i="2" s="1"/>
  <c r="P49" i="2"/>
  <c r="AB49" i="2" s="1"/>
  <c r="O49" i="2"/>
  <c r="AA49" i="2" s="1"/>
  <c r="N49" i="2"/>
  <c r="Z49" i="2" s="1"/>
  <c r="M49" i="2"/>
  <c r="Y49" i="2" s="1"/>
  <c r="L49" i="2"/>
  <c r="X49" i="2" s="1"/>
  <c r="K49" i="2"/>
  <c r="W49" i="2" s="1"/>
  <c r="J49" i="2"/>
  <c r="V49" i="2" s="1"/>
  <c r="I49" i="2"/>
  <c r="U49" i="2" s="1"/>
  <c r="H49" i="2"/>
  <c r="T49" i="2" s="1"/>
  <c r="AD48" i="2"/>
  <c r="Q48" i="2"/>
  <c r="AC48" i="2" s="1"/>
  <c r="P48" i="2"/>
  <c r="AB48" i="2" s="1"/>
  <c r="O48" i="2"/>
  <c r="AA48" i="2" s="1"/>
  <c r="N48" i="2"/>
  <c r="Z48" i="2" s="1"/>
  <c r="M48" i="2"/>
  <c r="Y48" i="2" s="1"/>
  <c r="L48" i="2"/>
  <c r="X48" i="2" s="1"/>
  <c r="K48" i="2"/>
  <c r="W48" i="2" s="1"/>
  <c r="J48" i="2"/>
  <c r="V48" i="2" s="1"/>
  <c r="I48" i="2"/>
  <c r="U48" i="2" s="1"/>
  <c r="H48" i="2"/>
  <c r="T48" i="2" s="1"/>
  <c r="AD47" i="2"/>
  <c r="Q47" i="2"/>
  <c r="AC47" i="2" s="1"/>
  <c r="P47" i="2"/>
  <c r="AB47" i="2" s="1"/>
  <c r="O47" i="2"/>
  <c r="AA47" i="2" s="1"/>
  <c r="N47" i="2"/>
  <c r="Z47" i="2" s="1"/>
  <c r="M47" i="2"/>
  <c r="Y47" i="2" s="1"/>
  <c r="L47" i="2"/>
  <c r="X47" i="2" s="1"/>
  <c r="K47" i="2"/>
  <c r="W47" i="2" s="1"/>
  <c r="J47" i="2"/>
  <c r="V47" i="2" s="1"/>
  <c r="I47" i="2"/>
  <c r="U47" i="2" s="1"/>
  <c r="H47" i="2"/>
  <c r="T47" i="2" s="1"/>
  <c r="AD46" i="2"/>
  <c r="AC46" i="2"/>
  <c r="AB46" i="2"/>
  <c r="AA46" i="2"/>
  <c r="Z46" i="2"/>
  <c r="Y46" i="2"/>
  <c r="X46" i="2"/>
  <c r="W46" i="2"/>
  <c r="V46" i="2"/>
  <c r="U46" i="2"/>
  <c r="T46" i="2"/>
  <c r="AD45" i="2"/>
  <c r="Q45" i="2"/>
  <c r="AC45" i="2" s="1"/>
  <c r="P45" i="2"/>
  <c r="AB45" i="2" s="1"/>
  <c r="O45" i="2"/>
  <c r="AA45" i="2" s="1"/>
  <c r="N45" i="2"/>
  <c r="Z45" i="2" s="1"/>
  <c r="M45" i="2"/>
  <c r="Y45" i="2" s="1"/>
  <c r="L45" i="2"/>
  <c r="X45" i="2" s="1"/>
  <c r="K45" i="2"/>
  <c r="W45" i="2" s="1"/>
  <c r="J45" i="2"/>
  <c r="V45" i="2" s="1"/>
  <c r="I45" i="2"/>
  <c r="U45" i="2" s="1"/>
  <c r="H45" i="2"/>
  <c r="T45" i="2" s="1"/>
  <c r="AD44" i="2"/>
  <c r="AC44" i="2"/>
  <c r="AB44" i="2"/>
  <c r="AA44" i="2"/>
  <c r="Z44" i="2"/>
  <c r="Y44" i="2"/>
  <c r="X44" i="2"/>
  <c r="W44" i="2"/>
  <c r="V44" i="2"/>
  <c r="U44" i="2"/>
  <c r="T44" i="2"/>
  <c r="AD43" i="2"/>
  <c r="Q43" i="2"/>
  <c r="AC43" i="2" s="1"/>
  <c r="P43" i="2"/>
  <c r="AB43" i="2" s="1"/>
  <c r="O43" i="2"/>
  <c r="AA43" i="2" s="1"/>
  <c r="N43" i="2"/>
  <c r="Z43" i="2" s="1"/>
  <c r="M43" i="2"/>
  <c r="Y43" i="2" s="1"/>
  <c r="L43" i="2"/>
  <c r="X43" i="2" s="1"/>
  <c r="K43" i="2"/>
  <c r="W43" i="2" s="1"/>
  <c r="J43" i="2"/>
  <c r="V43" i="2" s="1"/>
  <c r="I43" i="2"/>
  <c r="U43" i="2" s="1"/>
  <c r="H43" i="2"/>
  <c r="T43" i="2" s="1"/>
  <c r="AD42" i="2"/>
  <c r="Q42" i="2"/>
  <c r="AC42" i="2" s="1"/>
  <c r="P42" i="2"/>
  <c r="AB42" i="2" s="1"/>
  <c r="O42" i="2"/>
  <c r="AA42" i="2" s="1"/>
  <c r="N42" i="2"/>
  <c r="Z42" i="2" s="1"/>
  <c r="M42" i="2"/>
  <c r="Y42" i="2" s="1"/>
  <c r="L42" i="2"/>
  <c r="X42" i="2" s="1"/>
  <c r="K42" i="2"/>
  <c r="W42" i="2" s="1"/>
  <c r="J42" i="2"/>
  <c r="V42" i="2" s="1"/>
  <c r="I42" i="2"/>
  <c r="U42" i="2" s="1"/>
  <c r="H42" i="2"/>
  <c r="T42" i="2" s="1"/>
  <c r="AD41" i="2"/>
  <c r="Q41" i="2"/>
  <c r="AC41" i="2" s="1"/>
  <c r="P41" i="2"/>
  <c r="AB41" i="2" s="1"/>
  <c r="O41" i="2"/>
  <c r="AA41" i="2" s="1"/>
  <c r="N41" i="2"/>
  <c r="Z41" i="2" s="1"/>
  <c r="M41" i="2"/>
  <c r="Y41" i="2" s="1"/>
  <c r="L41" i="2"/>
  <c r="X41" i="2" s="1"/>
  <c r="K41" i="2"/>
  <c r="W41" i="2" s="1"/>
  <c r="J41" i="2"/>
  <c r="V41" i="2" s="1"/>
  <c r="I41" i="2"/>
  <c r="U41" i="2" s="1"/>
  <c r="H41" i="2"/>
  <c r="T41" i="2" s="1"/>
  <c r="AD40" i="2"/>
  <c r="AC40" i="2"/>
  <c r="AB40" i="2"/>
  <c r="AA40" i="2"/>
  <c r="Z40" i="2"/>
  <c r="Y40" i="2"/>
  <c r="X40" i="2"/>
  <c r="W40" i="2"/>
  <c r="V40" i="2"/>
  <c r="U40" i="2"/>
  <c r="T40" i="2"/>
  <c r="AD39" i="2"/>
  <c r="Q39" i="2"/>
  <c r="AC39" i="2" s="1"/>
  <c r="P39" i="2"/>
  <c r="AB39" i="2" s="1"/>
  <c r="O39" i="2"/>
  <c r="AA39" i="2" s="1"/>
  <c r="N39" i="2"/>
  <c r="Z39" i="2" s="1"/>
  <c r="M39" i="2"/>
  <c r="Y39" i="2" s="1"/>
  <c r="L39" i="2"/>
  <c r="X39" i="2" s="1"/>
  <c r="K39" i="2"/>
  <c r="W39" i="2" s="1"/>
  <c r="J39" i="2"/>
  <c r="V39" i="2" s="1"/>
  <c r="I39" i="2"/>
  <c r="U39" i="2" s="1"/>
  <c r="H39" i="2"/>
  <c r="T39" i="2" s="1"/>
  <c r="AD38" i="2"/>
  <c r="Q38" i="2"/>
  <c r="AC38" i="2" s="1"/>
  <c r="P38" i="2"/>
  <c r="AB38" i="2" s="1"/>
  <c r="O38" i="2"/>
  <c r="AA38" i="2" s="1"/>
  <c r="N38" i="2"/>
  <c r="Z38" i="2" s="1"/>
  <c r="M38" i="2"/>
  <c r="Y38" i="2" s="1"/>
  <c r="L38" i="2"/>
  <c r="X38" i="2" s="1"/>
  <c r="K38" i="2"/>
  <c r="W38" i="2" s="1"/>
  <c r="J38" i="2"/>
  <c r="V38" i="2" s="1"/>
  <c r="I38" i="2"/>
  <c r="U38" i="2" s="1"/>
  <c r="H38" i="2"/>
  <c r="T38" i="2" s="1"/>
  <c r="AD37" i="2"/>
  <c r="AC37" i="2"/>
  <c r="AB37" i="2"/>
  <c r="AA37" i="2"/>
  <c r="Z37" i="2"/>
  <c r="Y37" i="2"/>
  <c r="X37" i="2"/>
  <c r="W37" i="2"/>
  <c r="V37" i="2"/>
  <c r="U37" i="2"/>
  <c r="T37" i="2"/>
  <c r="AD36" i="2"/>
  <c r="AC36" i="2"/>
  <c r="AB36" i="2"/>
  <c r="AA36" i="2"/>
  <c r="Z36" i="2"/>
  <c r="Y36" i="2"/>
  <c r="X36" i="2"/>
  <c r="W36" i="2"/>
  <c r="V36" i="2"/>
  <c r="U36" i="2"/>
  <c r="T36" i="2"/>
  <c r="AD35" i="2"/>
  <c r="Q35" i="2"/>
  <c r="AC35" i="2" s="1"/>
  <c r="P35" i="2"/>
  <c r="AB35" i="2" s="1"/>
  <c r="O35" i="2"/>
  <c r="AA35" i="2" s="1"/>
  <c r="N35" i="2"/>
  <c r="Z35" i="2" s="1"/>
  <c r="M35" i="2"/>
  <c r="Y35" i="2" s="1"/>
  <c r="L35" i="2"/>
  <c r="X35" i="2" s="1"/>
  <c r="K35" i="2"/>
  <c r="W35" i="2" s="1"/>
  <c r="J35" i="2"/>
  <c r="V35" i="2" s="1"/>
  <c r="I35" i="2"/>
  <c r="U35" i="2" s="1"/>
  <c r="H35" i="2"/>
  <c r="T35" i="2" s="1"/>
  <c r="AD34" i="2"/>
  <c r="Q34" i="2"/>
  <c r="AC34" i="2" s="1"/>
  <c r="P34" i="2"/>
  <c r="AB34" i="2" s="1"/>
  <c r="O34" i="2"/>
  <c r="AA34" i="2" s="1"/>
  <c r="N34" i="2"/>
  <c r="Z34" i="2" s="1"/>
  <c r="M34" i="2"/>
  <c r="Y34" i="2" s="1"/>
  <c r="L34" i="2"/>
  <c r="X34" i="2" s="1"/>
  <c r="K34" i="2"/>
  <c r="W34" i="2" s="1"/>
  <c r="J34" i="2"/>
  <c r="V34" i="2" s="1"/>
  <c r="I34" i="2"/>
  <c r="U34" i="2" s="1"/>
  <c r="H34" i="2"/>
  <c r="T34" i="2" s="1"/>
  <c r="AD33" i="2"/>
  <c r="Q33" i="2"/>
  <c r="AC33" i="2" s="1"/>
  <c r="P33" i="2"/>
  <c r="AB33" i="2" s="1"/>
  <c r="O33" i="2"/>
  <c r="AA33" i="2" s="1"/>
  <c r="N33" i="2"/>
  <c r="Z33" i="2" s="1"/>
  <c r="M33" i="2"/>
  <c r="Y33" i="2" s="1"/>
  <c r="L33" i="2"/>
  <c r="X33" i="2" s="1"/>
  <c r="K33" i="2"/>
  <c r="W33" i="2" s="1"/>
  <c r="J33" i="2"/>
  <c r="V33" i="2" s="1"/>
  <c r="I33" i="2"/>
  <c r="U33" i="2" s="1"/>
  <c r="H33" i="2"/>
  <c r="T33" i="2" s="1"/>
  <c r="AD32" i="2"/>
  <c r="Q32" i="2"/>
  <c r="AC32" i="2" s="1"/>
  <c r="P32" i="2"/>
  <c r="AB32" i="2" s="1"/>
  <c r="O32" i="2"/>
  <c r="AA32" i="2" s="1"/>
  <c r="N32" i="2"/>
  <c r="Z32" i="2" s="1"/>
  <c r="M32" i="2"/>
  <c r="Y32" i="2" s="1"/>
  <c r="L32" i="2"/>
  <c r="X32" i="2" s="1"/>
  <c r="K32" i="2"/>
  <c r="W32" i="2" s="1"/>
  <c r="J32" i="2"/>
  <c r="V32" i="2" s="1"/>
  <c r="U32" i="2"/>
  <c r="H32" i="2"/>
  <c r="T32" i="2" s="1"/>
  <c r="AD31" i="2"/>
  <c r="Q31" i="2"/>
  <c r="AC31" i="2" s="1"/>
  <c r="P31" i="2"/>
  <c r="AB31" i="2" s="1"/>
  <c r="O31" i="2"/>
  <c r="AA31" i="2" s="1"/>
  <c r="N31" i="2"/>
  <c r="Z31" i="2" s="1"/>
  <c r="M31" i="2"/>
  <c r="Y31" i="2" s="1"/>
  <c r="L31" i="2"/>
  <c r="X31" i="2" s="1"/>
  <c r="K31" i="2"/>
  <c r="W31" i="2" s="1"/>
  <c r="J31" i="2"/>
  <c r="V31" i="2" s="1"/>
  <c r="I31" i="2"/>
  <c r="U31" i="2" s="1"/>
  <c r="H31" i="2"/>
  <c r="T31" i="2" s="1"/>
  <c r="AD30" i="2"/>
  <c r="Q30" i="2"/>
  <c r="AC30" i="2" s="1"/>
  <c r="P30" i="2"/>
  <c r="AB30" i="2" s="1"/>
  <c r="O30" i="2"/>
  <c r="AA30" i="2" s="1"/>
  <c r="N30" i="2"/>
  <c r="Z30" i="2" s="1"/>
  <c r="M30" i="2"/>
  <c r="Y30" i="2" s="1"/>
  <c r="L30" i="2"/>
  <c r="X30" i="2" s="1"/>
  <c r="K30" i="2"/>
  <c r="W30" i="2" s="1"/>
  <c r="J30" i="2"/>
  <c r="V30" i="2" s="1"/>
  <c r="I30" i="2"/>
  <c r="U30" i="2" s="1"/>
  <c r="H30" i="2"/>
  <c r="T30" i="2" s="1"/>
  <c r="AD29" i="2"/>
  <c r="Q29" i="2"/>
  <c r="AC29" i="2" s="1"/>
  <c r="P29" i="2"/>
  <c r="AB29" i="2" s="1"/>
  <c r="O29" i="2"/>
  <c r="AA29" i="2" s="1"/>
  <c r="N29" i="2"/>
  <c r="Z29" i="2" s="1"/>
  <c r="M29" i="2"/>
  <c r="Y29" i="2" s="1"/>
  <c r="L29" i="2"/>
  <c r="X29" i="2" s="1"/>
  <c r="K29" i="2"/>
  <c r="W29" i="2" s="1"/>
  <c r="J29" i="2"/>
  <c r="V29" i="2" s="1"/>
  <c r="I29" i="2"/>
  <c r="U29" i="2" s="1"/>
  <c r="H29" i="2"/>
  <c r="T29" i="2" s="1"/>
  <c r="AD28" i="2"/>
  <c r="AC28" i="2"/>
  <c r="AB28" i="2"/>
  <c r="AA28" i="2"/>
  <c r="Z28" i="2"/>
  <c r="Y28" i="2"/>
  <c r="X28" i="2"/>
  <c r="W28" i="2"/>
  <c r="V28" i="2"/>
  <c r="U28" i="2"/>
  <c r="T28" i="2"/>
  <c r="AD27" i="2"/>
  <c r="AC27" i="2"/>
  <c r="AB27" i="2"/>
  <c r="AA27" i="2"/>
  <c r="Z27" i="2"/>
  <c r="Y27" i="2"/>
  <c r="X27" i="2"/>
  <c r="W27" i="2"/>
  <c r="V27" i="2"/>
  <c r="U27" i="2"/>
  <c r="T27" i="2"/>
  <c r="AD26" i="2"/>
  <c r="T26" i="2"/>
  <c r="Q26" i="2"/>
  <c r="AC26" i="2" s="1"/>
  <c r="P26" i="2"/>
  <c r="AB26" i="2" s="1"/>
  <c r="O26" i="2"/>
  <c r="AA26" i="2" s="1"/>
  <c r="N26" i="2"/>
  <c r="Z26" i="2" s="1"/>
  <c r="M26" i="2"/>
  <c r="Y26" i="2" s="1"/>
  <c r="L26" i="2"/>
  <c r="X26" i="2" s="1"/>
  <c r="K26" i="2"/>
  <c r="W26" i="2" s="1"/>
  <c r="J26" i="2"/>
  <c r="V26" i="2" s="1"/>
  <c r="I26" i="2"/>
  <c r="U26" i="2" s="1"/>
  <c r="AD25" i="2"/>
  <c r="Q25" i="2"/>
  <c r="AC25" i="2" s="1"/>
  <c r="P25" i="2"/>
  <c r="AB25" i="2" s="1"/>
  <c r="O25" i="2"/>
  <c r="AA25" i="2" s="1"/>
  <c r="N25" i="2"/>
  <c r="Z25" i="2" s="1"/>
  <c r="M25" i="2"/>
  <c r="Y25" i="2" s="1"/>
  <c r="L25" i="2"/>
  <c r="X25" i="2" s="1"/>
  <c r="K25" i="2"/>
  <c r="W25" i="2" s="1"/>
  <c r="J25" i="2"/>
  <c r="V25" i="2" s="1"/>
  <c r="I25" i="2"/>
  <c r="U25" i="2" s="1"/>
  <c r="H25" i="2"/>
  <c r="T25" i="2" s="1"/>
  <c r="AD24" i="2"/>
  <c r="Q24" i="2"/>
  <c r="AC24" i="2" s="1"/>
  <c r="P24" i="2"/>
  <c r="AB24" i="2" s="1"/>
  <c r="O24" i="2"/>
  <c r="AA24" i="2" s="1"/>
  <c r="N24" i="2"/>
  <c r="Z24" i="2" s="1"/>
  <c r="M24" i="2"/>
  <c r="Y24" i="2" s="1"/>
  <c r="L24" i="2"/>
  <c r="X24" i="2" s="1"/>
  <c r="K24" i="2"/>
  <c r="W24" i="2" s="1"/>
  <c r="J24" i="2"/>
  <c r="V24" i="2" s="1"/>
  <c r="I24" i="2"/>
  <c r="U24" i="2" s="1"/>
  <c r="H24" i="2"/>
  <c r="T24" i="2" s="1"/>
  <c r="AD23" i="2"/>
  <c r="Q23" i="2"/>
  <c r="AC23" i="2" s="1"/>
  <c r="P23" i="2"/>
  <c r="AB23" i="2" s="1"/>
  <c r="O23" i="2"/>
  <c r="AA23" i="2" s="1"/>
  <c r="N23" i="2"/>
  <c r="Z23" i="2" s="1"/>
  <c r="M23" i="2"/>
  <c r="Y23" i="2" s="1"/>
  <c r="L23" i="2"/>
  <c r="X23" i="2" s="1"/>
  <c r="K23" i="2"/>
  <c r="W23" i="2" s="1"/>
  <c r="J23" i="2"/>
  <c r="V23" i="2" s="1"/>
  <c r="I23" i="2"/>
  <c r="U23" i="2" s="1"/>
  <c r="H23" i="2"/>
  <c r="T23" i="2" s="1"/>
  <c r="AD22" i="2"/>
  <c r="Q22" i="2"/>
  <c r="AC22" i="2" s="1"/>
  <c r="P22" i="2"/>
  <c r="AB22" i="2" s="1"/>
  <c r="O22" i="2"/>
  <c r="AA22" i="2" s="1"/>
  <c r="N22" i="2"/>
  <c r="Z22" i="2" s="1"/>
  <c r="M22" i="2"/>
  <c r="Y22" i="2" s="1"/>
  <c r="L22" i="2"/>
  <c r="X22" i="2" s="1"/>
  <c r="K22" i="2"/>
  <c r="W22" i="2" s="1"/>
  <c r="J22" i="2"/>
  <c r="V22" i="2" s="1"/>
  <c r="I22" i="2"/>
  <c r="U22" i="2" s="1"/>
  <c r="H22" i="2"/>
  <c r="T22" i="2" s="1"/>
  <c r="AD21" i="2"/>
  <c r="Q21" i="2"/>
  <c r="AC21" i="2" s="1"/>
  <c r="P21" i="2"/>
  <c r="AB21" i="2" s="1"/>
  <c r="O21" i="2"/>
  <c r="AA21" i="2" s="1"/>
  <c r="N21" i="2"/>
  <c r="Z21" i="2" s="1"/>
  <c r="M21" i="2"/>
  <c r="Y21" i="2" s="1"/>
  <c r="L21" i="2"/>
  <c r="X21" i="2" s="1"/>
  <c r="K21" i="2"/>
  <c r="W21" i="2" s="1"/>
  <c r="J21" i="2"/>
  <c r="V21" i="2" s="1"/>
  <c r="I21" i="2"/>
  <c r="U21" i="2" s="1"/>
  <c r="H21" i="2"/>
  <c r="T21" i="2" s="1"/>
  <c r="AD20" i="2"/>
  <c r="AC20" i="2"/>
  <c r="AB20" i="2"/>
  <c r="AA20" i="2"/>
  <c r="Z20" i="2"/>
  <c r="Y20" i="2"/>
  <c r="X20" i="2"/>
  <c r="W20" i="2"/>
  <c r="V20" i="2"/>
  <c r="U20" i="2"/>
  <c r="T20" i="2"/>
  <c r="AD19" i="2"/>
  <c r="Q19" i="2"/>
  <c r="AC19" i="2" s="1"/>
  <c r="P19" i="2"/>
  <c r="AB19" i="2" s="1"/>
  <c r="O19" i="2"/>
  <c r="AA19" i="2" s="1"/>
  <c r="N19" i="2"/>
  <c r="Z19" i="2" s="1"/>
  <c r="M19" i="2"/>
  <c r="Y19" i="2" s="1"/>
  <c r="L19" i="2"/>
  <c r="X19" i="2" s="1"/>
  <c r="K19" i="2"/>
  <c r="W19" i="2" s="1"/>
  <c r="J19" i="2"/>
  <c r="V19" i="2" s="1"/>
  <c r="I19" i="2"/>
  <c r="U19" i="2" s="1"/>
  <c r="H19" i="2"/>
  <c r="T19" i="2" s="1"/>
  <c r="AD18" i="2"/>
  <c r="Q18" i="2"/>
  <c r="AC18" i="2" s="1"/>
  <c r="P18" i="2"/>
  <c r="AB18" i="2" s="1"/>
  <c r="O18" i="2"/>
  <c r="AA18" i="2" s="1"/>
  <c r="N18" i="2"/>
  <c r="Z18" i="2" s="1"/>
  <c r="M18" i="2"/>
  <c r="Y18" i="2" s="1"/>
  <c r="L18" i="2"/>
  <c r="X18" i="2" s="1"/>
  <c r="K18" i="2"/>
  <c r="W18" i="2" s="1"/>
  <c r="J18" i="2"/>
  <c r="V18" i="2" s="1"/>
  <c r="I18" i="2"/>
  <c r="U18" i="2" s="1"/>
  <c r="H18" i="2"/>
  <c r="T18" i="2" s="1"/>
  <c r="T17" i="2"/>
  <c r="I17" i="2"/>
  <c r="AD16" i="2"/>
  <c r="AC16" i="2"/>
  <c r="AB16" i="2"/>
  <c r="AA16" i="2"/>
  <c r="Z16" i="2"/>
  <c r="Y16" i="2"/>
  <c r="X16" i="2"/>
  <c r="W16" i="2"/>
  <c r="V16" i="2"/>
  <c r="U16" i="2"/>
  <c r="T16" i="2"/>
  <c r="AD15" i="2"/>
  <c r="AC15" i="2"/>
  <c r="AB15" i="2"/>
  <c r="AA15" i="2"/>
  <c r="Z15" i="2"/>
  <c r="Y15" i="2"/>
  <c r="X15" i="2"/>
  <c r="W15" i="2"/>
  <c r="V15" i="2"/>
  <c r="U15" i="2"/>
  <c r="T15" i="2"/>
  <c r="AD14" i="2"/>
  <c r="AC14" i="2"/>
  <c r="AB14" i="2"/>
  <c r="AA14" i="2"/>
  <c r="Z14" i="2"/>
  <c r="Y14" i="2"/>
  <c r="X14" i="2"/>
  <c r="W14" i="2"/>
  <c r="V14" i="2"/>
  <c r="U14" i="2"/>
  <c r="T14" i="2"/>
  <c r="AD63" i="1"/>
  <c r="AC63" i="1"/>
  <c r="AB63" i="1"/>
  <c r="AA63" i="1"/>
  <c r="Z63" i="1"/>
  <c r="Y63" i="1"/>
  <c r="X63" i="1"/>
  <c r="W63" i="1"/>
  <c r="V63" i="1"/>
  <c r="U63" i="1"/>
  <c r="T63" i="1"/>
  <c r="AD61" i="1"/>
  <c r="AC61" i="1"/>
  <c r="AB61" i="1"/>
  <c r="AA61" i="1"/>
  <c r="Z61" i="1"/>
  <c r="Y61" i="1"/>
  <c r="X61" i="1"/>
  <c r="W61" i="1"/>
  <c r="V61" i="1"/>
  <c r="U61" i="1"/>
  <c r="T61" i="1"/>
  <c r="AD60" i="1"/>
  <c r="AC60" i="1"/>
  <c r="AB60" i="1"/>
  <c r="AA60" i="1"/>
  <c r="Z60" i="1"/>
  <c r="Y60" i="1"/>
  <c r="X60" i="1"/>
  <c r="W60" i="1"/>
  <c r="V60" i="1"/>
  <c r="U60" i="1"/>
  <c r="T60" i="1"/>
  <c r="AD58" i="1"/>
  <c r="AC58" i="1"/>
  <c r="AB58" i="1"/>
  <c r="AA58" i="1"/>
  <c r="Z58" i="1"/>
  <c r="Y58" i="1"/>
  <c r="X58" i="1"/>
  <c r="W58" i="1"/>
  <c r="V58" i="1"/>
  <c r="U58" i="1"/>
  <c r="T58" i="1"/>
  <c r="AD57" i="1"/>
  <c r="AC57" i="1"/>
  <c r="AB57" i="1"/>
  <c r="AA57" i="1"/>
  <c r="Z57" i="1"/>
  <c r="Y57" i="1"/>
  <c r="X57" i="1"/>
  <c r="W57" i="1"/>
  <c r="V57" i="1"/>
  <c r="U57" i="1"/>
  <c r="T57" i="1"/>
  <c r="AD56" i="1"/>
  <c r="AC56" i="1"/>
  <c r="AB56" i="1"/>
  <c r="AA56" i="1"/>
  <c r="Z56" i="1"/>
  <c r="Y56" i="1"/>
  <c r="X56" i="1"/>
  <c r="W56" i="1"/>
  <c r="V56" i="1"/>
  <c r="U56" i="1"/>
  <c r="T56" i="1"/>
  <c r="AD55" i="1"/>
  <c r="AC55" i="1"/>
  <c r="AB55" i="1"/>
  <c r="AA55" i="1"/>
  <c r="Z55" i="1"/>
  <c r="Y55" i="1"/>
  <c r="X55" i="1"/>
  <c r="W55" i="1"/>
  <c r="V55" i="1"/>
  <c r="U55" i="1"/>
  <c r="T55" i="1"/>
  <c r="AD53" i="1"/>
  <c r="AC53" i="1"/>
  <c r="AB53" i="1"/>
  <c r="AA53" i="1"/>
  <c r="Z53" i="1"/>
  <c r="Y53" i="1"/>
  <c r="X53" i="1"/>
  <c r="W53" i="1"/>
  <c r="V53" i="1"/>
  <c r="U53" i="1"/>
  <c r="T53" i="1"/>
  <c r="AD51" i="1"/>
  <c r="AC51" i="1"/>
  <c r="AB51" i="1"/>
  <c r="AA51" i="1"/>
  <c r="Z51" i="1"/>
  <c r="Y51" i="1"/>
  <c r="X51" i="1"/>
  <c r="W51" i="1"/>
  <c r="V51" i="1"/>
  <c r="U51" i="1"/>
  <c r="T51" i="1"/>
  <c r="AD50" i="1"/>
  <c r="AC50" i="1"/>
  <c r="AB50" i="1"/>
  <c r="AA50" i="1"/>
  <c r="Z50" i="1"/>
  <c r="Y50" i="1"/>
  <c r="X50" i="1"/>
  <c r="W50" i="1"/>
  <c r="V50" i="1"/>
  <c r="U50" i="1"/>
  <c r="T50" i="1"/>
  <c r="AD48" i="1"/>
  <c r="AC48" i="1"/>
  <c r="AB48" i="1"/>
  <c r="AA48" i="1"/>
  <c r="Z48" i="1"/>
  <c r="Y48" i="1"/>
  <c r="X48" i="1"/>
  <c r="W48" i="1"/>
  <c r="V48" i="1"/>
  <c r="U48" i="1"/>
  <c r="T48" i="1"/>
  <c r="AD47" i="1"/>
  <c r="AC47" i="1"/>
  <c r="AB47" i="1"/>
  <c r="AA47" i="1"/>
  <c r="Z47" i="1"/>
  <c r="Y47" i="1"/>
  <c r="X47" i="1"/>
  <c r="W47" i="1"/>
  <c r="V47" i="1"/>
  <c r="U47" i="1"/>
  <c r="T47" i="1"/>
  <c r="AD45" i="1"/>
  <c r="AC45" i="1"/>
  <c r="AB45" i="1"/>
  <c r="AA45" i="1"/>
  <c r="Z45" i="1"/>
  <c r="Y45" i="1"/>
  <c r="X45" i="1"/>
  <c r="W45" i="1"/>
  <c r="V45" i="1"/>
  <c r="U45" i="1"/>
  <c r="T45" i="1"/>
  <c r="AD44" i="1"/>
  <c r="AC44" i="1"/>
  <c r="AB44" i="1"/>
  <c r="AA44" i="1"/>
  <c r="Z44" i="1"/>
  <c r="Y44" i="1"/>
  <c r="X44" i="1"/>
  <c r="W44" i="1"/>
  <c r="V44" i="1"/>
  <c r="U44" i="1"/>
  <c r="T44" i="1"/>
  <c r="AD43" i="1"/>
  <c r="AC43" i="1"/>
  <c r="AB43" i="1"/>
  <c r="AA43" i="1"/>
  <c r="Z43" i="1"/>
  <c r="Y43" i="1"/>
  <c r="X43" i="1"/>
  <c r="W43" i="1"/>
  <c r="V43" i="1"/>
  <c r="U43" i="1"/>
  <c r="T43" i="1"/>
  <c r="AD42" i="1"/>
  <c r="AC42" i="1"/>
  <c r="AB42" i="1"/>
  <c r="AA42" i="1"/>
  <c r="Z42" i="1"/>
  <c r="Y42" i="1"/>
  <c r="X42" i="1"/>
  <c r="W42" i="1"/>
  <c r="V42" i="1"/>
  <c r="U42" i="1"/>
  <c r="T42" i="1"/>
  <c r="AD41" i="1"/>
  <c r="AC41" i="1"/>
  <c r="AB41" i="1"/>
  <c r="AA41" i="1"/>
  <c r="Z41" i="1"/>
  <c r="Y41" i="1"/>
  <c r="X41" i="1"/>
  <c r="W41" i="1"/>
  <c r="V41" i="1"/>
  <c r="U41" i="1"/>
  <c r="T41" i="1"/>
  <c r="AD40" i="1"/>
  <c r="AC40" i="1"/>
  <c r="AB40" i="1"/>
  <c r="AA40" i="1"/>
  <c r="Z40" i="1"/>
  <c r="Y40" i="1"/>
  <c r="X40" i="1"/>
  <c r="W40" i="1"/>
  <c r="V40" i="1"/>
  <c r="U40" i="1"/>
  <c r="T40" i="1"/>
  <c r="AD38" i="1"/>
  <c r="AC38" i="1"/>
  <c r="AB38" i="1"/>
  <c r="AA38" i="1"/>
  <c r="Z38" i="1"/>
  <c r="Y38" i="1"/>
  <c r="X38" i="1"/>
  <c r="W38" i="1"/>
  <c r="V38" i="1"/>
  <c r="U38" i="1"/>
  <c r="T38" i="1"/>
  <c r="AD37" i="1"/>
  <c r="AC37" i="1"/>
  <c r="AB37" i="1"/>
  <c r="AA37" i="1"/>
  <c r="Z37" i="1"/>
  <c r="Y37" i="1"/>
  <c r="X37" i="1"/>
  <c r="W37" i="1"/>
  <c r="V37" i="1"/>
  <c r="U37" i="1"/>
  <c r="T37" i="1"/>
  <c r="AD33" i="1"/>
  <c r="AC33" i="1"/>
  <c r="AB33" i="1"/>
  <c r="AA33" i="1"/>
  <c r="Z33" i="1"/>
  <c r="Y33" i="1"/>
  <c r="X33" i="1"/>
  <c r="W33" i="1"/>
  <c r="V33" i="1"/>
  <c r="U33" i="1"/>
  <c r="T33" i="1"/>
  <c r="AD32" i="1"/>
  <c r="AC32" i="1"/>
  <c r="AB32" i="1"/>
  <c r="AA32" i="1"/>
  <c r="Z32" i="1"/>
  <c r="Y32" i="1"/>
  <c r="X32" i="1"/>
  <c r="W32" i="1"/>
  <c r="V32" i="1"/>
  <c r="U32" i="1"/>
  <c r="T32" i="1"/>
  <c r="AD31" i="1"/>
  <c r="AC31" i="1"/>
  <c r="AB31" i="1"/>
  <c r="AA31" i="1"/>
  <c r="Z31" i="1"/>
  <c r="Y31" i="1"/>
  <c r="X31" i="1"/>
  <c r="W31" i="1"/>
  <c r="V31" i="1"/>
  <c r="U31" i="1"/>
  <c r="T31" i="1"/>
  <c r="AD30" i="1"/>
  <c r="AC30" i="1"/>
  <c r="AB30" i="1"/>
  <c r="AA30" i="1"/>
  <c r="Z30" i="1"/>
  <c r="Y30" i="1"/>
  <c r="X30" i="1"/>
  <c r="W30" i="1"/>
  <c r="V30" i="1"/>
  <c r="U30" i="1"/>
  <c r="T30" i="1"/>
  <c r="AD28" i="1"/>
  <c r="AC28" i="1"/>
  <c r="AB28" i="1"/>
  <c r="AA28" i="1"/>
  <c r="Z28" i="1"/>
  <c r="Y28" i="1"/>
  <c r="X28" i="1"/>
  <c r="W28" i="1"/>
  <c r="V28" i="1"/>
  <c r="U28" i="1"/>
  <c r="T28" i="1"/>
  <c r="AD27" i="1"/>
  <c r="AC27" i="1"/>
  <c r="AB27" i="1"/>
  <c r="AA27" i="1"/>
  <c r="Z27" i="1"/>
  <c r="Y27" i="1"/>
  <c r="X27" i="1"/>
  <c r="W27" i="1"/>
  <c r="V27" i="1"/>
  <c r="U27" i="1"/>
  <c r="T27" i="1"/>
  <c r="AD24" i="1"/>
  <c r="AC24" i="1"/>
  <c r="AB24" i="1"/>
  <c r="AA24" i="1"/>
  <c r="Z24" i="1"/>
  <c r="Y24" i="1"/>
  <c r="X24" i="1"/>
  <c r="W24" i="1"/>
  <c r="V24" i="1"/>
  <c r="U24" i="1"/>
  <c r="T24" i="1"/>
  <c r="AD23" i="1"/>
  <c r="AC23" i="1"/>
  <c r="AB23" i="1"/>
  <c r="AA23" i="1"/>
  <c r="Z23" i="1"/>
  <c r="Y23" i="1"/>
  <c r="X23" i="1"/>
  <c r="W23" i="1"/>
  <c r="V23" i="1"/>
  <c r="U23" i="1"/>
  <c r="T23" i="1"/>
  <c r="AD20" i="1"/>
  <c r="AC20" i="1"/>
  <c r="AB20" i="1"/>
  <c r="AA20" i="1"/>
  <c r="Z20" i="1"/>
  <c r="Y20" i="1"/>
  <c r="X20" i="1"/>
  <c r="W20" i="1"/>
  <c r="V20" i="1"/>
  <c r="U20" i="1"/>
  <c r="T20" i="1"/>
  <c r="AD19" i="1"/>
  <c r="AC19" i="1"/>
  <c r="AB19" i="1"/>
  <c r="AA19" i="1"/>
  <c r="Z19" i="1"/>
  <c r="Y19" i="1"/>
  <c r="X19" i="1"/>
  <c r="W19" i="1"/>
  <c r="V19" i="1"/>
  <c r="U19" i="1"/>
  <c r="T19" i="1"/>
  <c r="AD18" i="1"/>
  <c r="AC18" i="1"/>
  <c r="AB18" i="1"/>
  <c r="AA18" i="1"/>
  <c r="Z18" i="1"/>
  <c r="Y18" i="1"/>
  <c r="X18" i="1"/>
  <c r="W18" i="1"/>
  <c r="V18" i="1"/>
  <c r="U18" i="1"/>
  <c r="T18" i="1"/>
  <c r="AD16" i="1"/>
  <c r="AC16" i="1"/>
  <c r="AB16" i="1"/>
  <c r="AA16" i="1"/>
  <c r="Z16" i="1"/>
  <c r="Y16" i="1"/>
  <c r="X16" i="1"/>
  <c r="W16" i="1"/>
  <c r="V16" i="1"/>
  <c r="U16" i="1"/>
  <c r="T16" i="1"/>
  <c r="AD15" i="1"/>
  <c r="AC15" i="1"/>
  <c r="AB15" i="1"/>
  <c r="AA15" i="1"/>
  <c r="Z15" i="1"/>
  <c r="Y15" i="1"/>
  <c r="X15" i="1"/>
  <c r="W15" i="1"/>
  <c r="V15" i="1"/>
  <c r="U15" i="1"/>
  <c r="T15" i="1"/>
  <c r="AD14" i="1"/>
  <c r="AC14" i="1"/>
  <c r="AB14" i="1"/>
  <c r="AA14" i="1"/>
  <c r="Z14" i="1"/>
  <c r="Y14" i="1"/>
  <c r="X14" i="1"/>
  <c r="W14" i="1"/>
  <c r="V14" i="1"/>
  <c r="U14" i="1"/>
  <c r="T14" i="1"/>
  <c r="AD65" i="1"/>
  <c r="AC65" i="1"/>
  <c r="AB65" i="1"/>
  <c r="AA65" i="1"/>
  <c r="Z65" i="1"/>
  <c r="Y65" i="1"/>
  <c r="X65" i="1"/>
  <c r="W65" i="1"/>
  <c r="V65" i="1"/>
  <c r="U65" i="1"/>
  <c r="T65" i="1"/>
  <c r="AD64" i="1"/>
  <c r="AC64" i="1"/>
  <c r="AB64" i="1"/>
  <c r="AA64" i="1"/>
  <c r="Z64" i="1"/>
  <c r="Y64" i="1"/>
  <c r="X64" i="1"/>
  <c r="W64" i="1"/>
  <c r="V64" i="1"/>
  <c r="U64" i="1"/>
  <c r="T64" i="1"/>
  <c r="AD62" i="1"/>
  <c r="AC62" i="1"/>
  <c r="AB62" i="1"/>
  <c r="AA62" i="1"/>
  <c r="Z62" i="1"/>
  <c r="Y62" i="1"/>
  <c r="X62" i="1"/>
  <c r="W62" i="1"/>
  <c r="V62" i="1"/>
  <c r="U62" i="1"/>
  <c r="T62" i="1"/>
  <c r="AD54" i="1"/>
  <c r="AC54" i="1"/>
  <c r="AB54" i="1"/>
  <c r="AA54" i="1"/>
  <c r="Z54" i="1"/>
  <c r="Y54" i="1"/>
  <c r="X54" i="1"/>
  <c r="W54" i="1"/>
  <c r="V54" i="1"/>
  <c r="U54" i="1"/>
  <c r="T54" i="1"/>
  <c r="AD52" i="1"/>
  <c r="AC52" i="1"/>
  <c r="AB52" i="1"/>
  <c r="AA52" i="1"/>
  <c r="Z52" i="1"/>
  <c r="Y52" i="1"/>
  <c r="X52" i="1"/>
  <c r="W52" i="1"/>
  <c r="V52" i="1"/>
  <c r="U52" i="1"/>
  <c r="T52" i="1"/>
  <c r="AD49" i="1"/>
  <c r="AC49" i="1"/>
  <c r="AB49" i="1"/>
  <c r="AA49" i="1"/>
  <c r="Z49" i="1"/>
  <c r="Y49" i="1"/>
  <c r="X49" i="1"/>
  <c r="W49" i="1"/>
  <c r="V49" i="1"/>
  <c r="U49" i="1"/>
  <c r="T49" i="1"/>
  <c r="AD46" i="1"/>
  <c r="AC46" i="1"/>
  <c r="AB46" i="1"/>
  <c r="AA46" i="1"/>
  <c r="Z46" i="1"/>
  <c r="Y46" i="1"/>
  <c r="X46" i="1"/>
  <c r="W46" i="1"/>
  <c r="V46" i="1"/>
  <c r="U46" i="1"/>
  <c r="T46" i="1"/>
  <c r="AD39" i="1"/>
  <c r="AC39" i="1"/>
  <c r="AB39" i="1"/>
  <c r="AA39" i="1"/>
  <c r="Z39" i="1"/>
  <c r="Y39" i="1"/>
  <c r="X39" i="1"/>
  <c r="W39" i="1"/>
  <c r="V39" i="1"/>
  <c r="U39" i="1"/>
  <c r="T39" i="1"/>
  <c r="AD36" i="1"/>
  <c r="AC36" i="1"/>
  <c r="AB36" i="1"/>
  <c r="AA36" i="1"/>
  <c r="Z36" i="1"/>
  <c r="Y36" i="1"/>
  <c r="X36" i="1"/>
  <c r="W36" i="1"/>
  <c r="V36" i="1"/>
  <c r="U36" i="1"/>
  <c r="T36" i="1"/>
  <c r="AD35" i="1"/>
  <c r="AC35" i="1"/>
  <c r="AB35" i="1"/>
  <c r="AA35" i="1"/>
  <c r="Z35" i="1"/>
  <c r="Y35" i="1"/>
  <c r="X35" i="1"/>
  <c r="W35" i="1"/>
  <c r="V35" i="1"/>
  <c r="U35" i="1"/>
  <c r="T35" i="1"/>
  <c r="AD34" i="1"/>
  <c r="AC34" i="1"/>
  <c r="AB34" i="1"/>
  <c r="AA34" i="1"/>
  <c r="Z34" i="1"/>
  <c r="Y34" i="1"/>
  <c r="X34" i="1"/>
  <c r="W34" i="1"/>
  <c r="V34" i="1"/>
  <c r="U34" i="1"/>
  <c r="T34" i="1"/>
  <c r="AD25" i="1"/>
  <c r="AC25" i="1"/>
  <c r="AB25" i="1"/>
  <c r="AA25" i="1"/>
  <c r="Z25" i="1"/>
  <c r="Y25" i="1"/>
  <c r="X25" i="1"/>
  <c r="W25" i="1"/>
  <c r="V25" i="1"/>
  <c r="U25" i="1"/>
  <c r="T25" i="1"/>
  <c r="AD22" i="1"/>
  <c r="AC22" i="1"/>
  <c r="AB22" i="1"/>
  <c r="AA22" i="1"/>
  <c r="Z22" i="1"/>
  <c r="Y22" i="1"/>
  <c r="X22" i="1"/>
  <c r="W22" i="1"/>
  <c r="V22" i="1"/>
  <c r="U22" i="1"/>
  <c r="T22" i="1"/>
  <c r="AD21" i="1"/>
  <c r="AC21" i="1"/>
  <c r="AB21" i="1"/>
  <c r="AA21" i="1"/>
  <c r="Z21" i="1"/>
  <c r="Y21" i="1"/>
  <c r="X21" i="1"/>
  <c r="W21" i="1"/>
  <c r="V21" i="1"/>
  <c r="U21" i="1"/>
  <c r="T21" i="1"/>
  <c r="AD13" i="1"/>
  <c r="AC13" i="1"/>
  <c r="AB13" i="1"/>
  <c r="AA13" i="1"/>
  <c r="Z13" i="1"/>
  <c r="Y13" i="1"/>
  <c r="X13" i="1"/>
  <c r="W13" i="1"/>
  <c r="V13" i="1"/>
  <c r="U13" i="1"/>
  <c r="T13" i="1"/>
  <c r="U14" i="28" l="1"/>
  <c r="U15" i="28"/>
  <c r="J15" i="28"/>
  <c r="U17" i="28"/>
  <c r="U25" i="28"/>
  <c r="U24" i="28"/>
  <c r="U21" i="28"/>
  <c r="U19" i="28"/>
  <c r="U18" i="28"/>
  <c r="U23" i="28"/>
  <c r="U26" i="28"/>
  <c r="U14" i="9"/>
  <c r="J14" i="9"/>
  <c r="U15" i="9"/>
  <c r="J15" i="9"/>
  <c r="U16" i="9"/>
  <c r="J16" i="9"/>
  <c r="U17" i="9"/>
  <c r="J17" i="9"/>
  <c r="U18" i="9"/>
  <c r="J18" i="9"/>
  <c r="U19" i="9"/>
  <c r="J19" i="9"/>
  <c r="U20" i="9"/>
  <c r="J20" i="9"/>
  <c r="U21" i="9"/>
  <c r="J21" i="9"/>
  <c r="U22" i="9"/>
  <c r="J22" i="9"/>
  <c r="U23" i="9"/>
  <c r="J23" i="9"/>
  <c r="U24" i="9"/>
  <c r="J24" i="9"/>
  <c r="U15" i="7"/>
  <c r="J15" i="7"/>
  <c r="U16" i="7"/>
  <c r="J16" i="7"/>
  <c r="U17" i="7"/>
  <c r="J17" i="7"/>
  <c r="U18" i="7"/>
  <c r="J18" i="7"/>
  <c r="U19" i="7"/>
  <c r="J19" i="7"/>
  <c r="U14" i="6"/>
  <c r="J14" i="6"/>
  <c r="U15" i="6"/>
  <c r="J15" i="6"/>
  <c r="U16" i="6"/>
  <c r="J16" i="6"/>
  <c r="U17" i="6"/>
  <c r="J17" i="6"/>
  <c r="U18" i="6"/>
  <c r="J18" i="6"/>
  <c r="U19" i="6"/>
  <c r="J19" i="6"/>
  <c r="U20" i="6"/>
  <c r="J20" i="6"/>
  <c r="U14" i="5"/>
  <c r="J14" i="5"/>
  <c r="U15" i="5"/>
  <c r="J15" i="5"/>
  <c r="U16" i="5"/>
  <c r="J16" i="5"/>
  <c r="U17" i="5"/>
  <c r="J17" i="5"/>
  <c r="U18" i="5"/>
  <c r="J18" i="5"/>
  <c r="U19" i="5"/>
  <c r="J19" i="5"/>
  <c r="U20" i="5"/>
  <c r="J20" i="5"/>
  <c r="U17" i="2"/>
  <c r="J17" i="2"/>
  <c r="V26" i="28" l="1"/>
  <c r="V23" i="28"/>
  <c r="V18" i="28"/>
  <c r="V19" i="28"/>
  <c r="V21" i="28"/>
  <c r="V24" i="28"/>
  <c r="V25" i="28"/>
  <c r="V17" i="28"/>
  <c r="V15" i="28"/>
  <c r="K15" i="28"/>
  <c r="V14" i="28"/>
  <c r="V24" i="9"/>
  <c r="K24" i="9"/>
  <c r="V23" i="9"/>
  <c r="K23" i="9"/>
  <c r="V22" i="9"/>
  <c r="K22" i="9"/>
  <c r="V21" i="9"/>
  <c r="K21" i="9"/>
  <c r="V20" i="9"/>
  <c r="K20" i="9"/>
  <c r="V19" i="9"/>
  <c r="K19" i="9"/>
  <c r="V18" i="9"/>
  <c r="K18" i="9"/>
  <c r="V17" i="9"/>
  <c r="K17" i="9"/>
  <c r="V16" i="9"/>
  <c r="K16" i="9"/>
  <c r="V15" i="9"/>
  <c r="K15" i="9"/>
  <c r="V14" i="9"/>
  <c r="K14" i="9"/>
  <c r="V19" i="7"/>
  <c r="K19" i="7"/>
  <c r="V18" i="7"/>
  <c r="K18" i="7"/>
  <c r="V17" i="7"/>
  <c r="K17" i="7"/>
  <c r="V16" i="7"/>
  <c r="K16" i="7"/>
  <c r="V15" i="7"/>
  <c r="K15" i="7"/>
  <c r="V20" i="6"/>
  <c r="K20" i="6"/>
  <c r="V19" i="6"/>
  <c r="K19" i="6"/>
  <c r="V18" i="6"/>
  <c r="K18" i="6"/>
  <c r="V17" i="6"/>
  <c r="K17" i="6"/>
  <c r="V16" i="6"/>
  <c r="K16" i="6"/>
  <c r="V15" i="6"/>
  <c r="K15" i="6"/>
  <c r="V14" i="6"/>
  <c r="K14" i="6"/>
  <c r="V20" i="5"/>
  <c r="K20" i="5"/>
  <c r="V19" i="5"/>
  <c r="K19" i="5"/>
  <c r="V18" i="5"/>
  <c r="K18" i="5"/>
  <c r="V17" i="5"/>
  <c r="K17" i="5"/>
  <c r="V16" i="5"/>
  <c r="K16" i="5"/>
  <c r="V15" i="5"/>
  <c r="K15" i="5"/>
  <c r="V14" i="5"/>
  <c r="K14" i="5"/>
  <c r="V17" i="2"/>
  <c r="K17" i="2"/>
  <c r="W14" i="28" l="1"/>
  <c r="W15" i="28"/>
  <c r="L15" i="28"/>
  <c r="W17" i="28"/>
  <c r="W25" i="28"/>
  <c r="W24" i="28"/>
  <c r="W21" i="28"/>
  <c r="W19" i="28"/>
  <c r="W18" i="28"/>
  <c r="W23" i="28"/>
  <c r="W26" i="28"/>
  <c r="W14" i="9"/>
  <c r="L14" i="9"/>
  <c r="W15" i="9"/>
  <c r="L15" i="9"/>
  <c r="W16" i="9"/>
  <c r="L16" i="9"/>
  <c r="W17" i="9"/>
  <c r="L17" i="9"/>
  <c r="W18" i="9"/>
  <c r="L18" i="9"/>
  <c r="W19" i="9"/>
  <c r="L19" i="9"/>
  <c r="W20" i="9"/>
  <c r="L20" i="9"/>
  <c r="W21" i="9"/>
  <c r="L21" i="9"/>
  <c r="W22" i="9"/>
  <c r="L22" i="9"/>
  <c r="W23" i="9"/>
  <c r="L23" i="9"/>
  <c r="W24" i="9"/>
  <c r="L24" i="9"/>
  <c r="W15" i="7"/>
  <c r="L15" i="7"/>
  <c r="W16" i="7"/>
  <c r="L16" i="7"/>
  <c r="W17" i="7"/>
  <c r="L17" i="7"/>
  <c r="W18" i="7"/>
  <c r="L18" i="7"/>
  <c r="W19" i="7"/>
  <c r="L19" i="7"/>
  <c r="W14" i="6"/>
  <c r="L14" i="6"/>
  <c r="W15" i="6"/>
  <c r="L15" i="6"/>
  <c r="W16" i="6"/>
  <c r="L16" i="6"/>
  <c r="W17" i="6"/>
  <c r="L17" i="6"/>
  <c r="W18" i="6"/>
  <c r="L18" i="6"/>
  <c r="W19" i="6"/>
  <c r="L19" i="6"/>
  <c r="W20" i="6"/>
  <c r="L20" i="6"/>
  <c r="W14" i="5"/>
  <c r="L14" i="5"/>
  <c r="W15" i="5"/>
  <c r="L15" i="5"/>
  <c r="W16" i="5"/>
  <c r="L16" i="5"/>
  <c r="W17" i="5"/>
  <c r="L17" i="5"/>
  <c r="W18" i="5"/>
  <c r="L18" i="5"/>
  <c r="W19" i="5"/>
  <c r="L19" i="5"/>
  <c r="W20" i="5"/>
  <c r="L20" i="5"/>
  <c r="W17" i="2"/>
  <c r="L17" i="2"/>
  <c r="X26" i="28" l="1"/>
  <c r="X23" i="28"/>
  <c r="X18" i="28"/>
  <c r="X19" i="28"/>
  <c r="X21" i="28"/>
  <c r="X24" i="28"/>
  <c r="X25" i="28"/>
  <c r="X17" i="28"/>
  <c r="X15" i="28"/>
  <c r="M15" i="28"/>
  <c r="X14" i="28"/>
  <c r="X24" i="9"/>
  <c r="M24" i="9"/>
  <c r="X23" i="9"/>
  <c r="M23" i="9"/>
  <c r="X22" i="9"/>
  <c r="M22" i="9"/>
  <c r="X21" i="9"/>
  <c r="M21" i="9"/>
  <c r="X20" i="9"/>
  <c r="M20" i="9"/>
  <c r="X19" i="9"/>
  <c r="M19" i="9"/>
  <c r="X18" i="9"/>
  <c r="M18" i="9"/>
  <c r="X17" i="9"/>
  <c r="M17" i="9"/>
  <c r="X16" i="9"/>
  <c r="M16" i="9"/>
  <c r="X15" i="9"/>
  <c r="M15" i="9"/>
  <c r="X14" i="9"/>
  <c r="M14" i="9"/>
  <c r="X19" i="7"/>
  <c r="M19" i="7"/>
  <c r="X18" i="7"/>
  <c r="M18" i="7"/>
  <c r="X17" i="7"/>
  <c r="M17" i="7"/>
  <c r="X16" i="7"/>
  <c r="M16" i="7"/>
  <c r="X15" i="7"/>
  <c r="M15" i="7"/>
  <c r="X20" i="6"/>
  <c r="M20" i="6"/>
  <c r="X19" i="6"/>
  <c r="M19" i="6"/>
  <c r="X18" i="6"/>
  <c r="M18" i="6"/>
  <c r="X17" i="6"/>
  <c r="M17" i="6"/>
  <c r="X16" i="6"/>
  <c r="M16" i="6"/>
  <c r="X15" i="6"/>
  <c r="M15" i="6"/>
  <c r="X14" i="6"/>
  <c r="M14" i="6"/>
  <c r="X20" i="5"/>
  <c r="M20" i="5"/>
  <c r="X19" i="5"/>
  <c r="M19" i="5"/>
  <c r="X18" i="5"/>
  <c r="M18" i="5"/>
  <c r="X17" i="5"/>
  <c r="M17" i="5"/>
  <c r="X16" i="5"/>
  <c r="M16" i="5"/>
  <c r="X15" i="5"/>
  <c r="M15" i="5"/>
  <c r="X14" i="5"/>
  <c r="M14" i="5"/>
  <c r="X17" i="2"/>
  <c r="M17" i="2"/>
  <c r="Y14" i="28" l="1"/>
  <c r="Y15" i="28"/>
  <c r="N15" i="28"/>
  <c r="Y17" i="28"/>
  <c r="Y25" i="28"/>
  <c r="Y24" i="28"/>
  <c r="Y21" i="28"/>
  <c r="Y19" i="28"/>
  <c r="Y18" i="28"/>
  <c r="Y23" i="28"/>
  <c r="Y26" i="28"/>
  <c r="Y14" i="9"/>
  <c r="N14" i="9"/>
  <c r="Y15" i="9"/>
  <c r="N15" i="9"/>
  <c r="Y16" i="9"/>
  <c r="N16" i="9"/>
  <c r="Y17" i="9"/>
  <c r="N17" i="9"/>
  <c r="Y18" i="9"/>
  <c r="N18" i="9"/>
  <c r="Y19" i="9"/>
  <c r="N19" i="9"/>
  <c r="Y20" i="9"/>
  <c r="N20" i="9"/>
  <c r="Y21" i="9"/>
  <c r="N21" i="9"/>
  <c r="Y22" i="9"/>
  <c r="N22" i="9"/>
  <c r="Y23" i="9"/>
  <c r="N23" i="9"/>
  <c r="Y24" i="9"/>
  <c r="N24" i="9"/>
  <c r="Y15" i="7"/>
  <c r="N15" i="7"/>
  <c r="Y16" i="7"/>
  <c r="N16" i="7"/>
  <c r="Y17" i="7"/>
  <c r="N17" i="7"/>
  <c r="Y18" i="7"/>
  <c r="N18" i="7"/>
  <c r="Y19" i="7"/>
  <c r="N19" i="7"/>
  <c r="Y14" i="6"/>
  <c r="N14" i="6"/>
  <c r="Y15" i="6"/>
  <c r="N15" i="6"/>
  <c r="Y16" i="6"/>
  <c r="N16" i="6"/>
  <c r="Y17" i="6"/>
  <c r="N17" i="6"/>
  <c r="Y18" i="6"/>
  <c r="N18" i="6"/>
  <c r="Y19" i="6"/>
  <c r="N19" i="6"/>
  <c r="Y20" i="6"/>
  <c r="N20" i="6"/>
  <c r="Y14" i="5"/>
  <c r="N14" i="5"/>
  <c r="Y15" i="5"/>
  <c r="N15" i="5"/>
  <c r="Y16" i="5"/>
  <c r="N16" i="5"/>
  <c r="Y17" i="5"/>
  <c r="N17" i="5"/>
  <c r="Y18" i="5"/>
  <c r="N18" i="5"/>
  <c r="Y19" i="5"/>
  <c r="N19" i="5"/>
  <c r="Y20" i="5"/>
  <c r="N20" i="5"/>
  <c r="Y17" i="2"/>
  <c r="N17" i="2"/>
  <c r="Z26" i="28" l="1"/>
  <c r="Z23" i="28"/>
  <c r="Z18" i="28"/>
  <c r="Z19" i="28"/>
  <c r="Z21" i="28"/>
  <c r="Z24" i="28"/>
  <c r="Z25" i="28"/>
  <c r="Z17" i="28"/>
  <c r="Z15" i="28"/>
  <c r="O15" i="28"/>
  <c r="Z14" i="28"/>
  <c r="Z24" i="9"/>
  <c r="O24" i="9"/>
  <c r="Z23" i="9"/>
  <c r="O23" i="9"/>
  <c r="Z22" i="9"/>
  <c r="O22" i="9"/>
  <c r="Z21" i="9"/>
  <c r="O21" i="9"/>
  <c r="Z20" i="9"/>
  <c r="O20" i="9"/>
  <c r="Z19" i="9"/>
  <c r="O19" i="9"/>
  <c r="Z18" i="9"/>
  <c r="O18" i="9"/>
  <c r="Z17" i="9"/>
  <c r="O17" i="9"/>
  <c r="Z16" i="9"/>
  <c r="O16" i="9"/>
  <c r="Z15" i="9"/>
  <c r="O15" i="9"/>
  <c r="Z14" i="9"/>
  <c r="O14" i="9"/>
  <c r="Z19" i="7"/>
  <c r="O19" i="7"/>
  <c r="Z18" i="7"/>
  <c r="O18" i="7"/>
  <c r="Z17" i="7"/>
  <c r="O17" i="7"/>
  <c r="Z16" i="7"/>
  <c r="O16" i="7"/>
  <c r="Z15" i="7"/>
  <c r="O15" i="7"/>
  <c r="Z20" i="6"/>
  <c r="O20" i="6"/>
  <c r="Z19" i="6"/>
  <c r="O19" i="6"/>
  <c r="Z18" i="6"/>
  <c r="O18" i="6"/>
  <c r="Z17" i="6"/>
  <c r="O17" i="6"/>
  <c r="Z16" i="6"/>
  <c r="O16" i="6"/>
  <c r="Z15" i="6"/>
  <c r="O15" i="6"/>
  <c r="Z14" i="6"/>
  <c r="O14" i="6"/>
  <c r="Z20" i="5"/>
  <c r="O20" i="5"/>
  <c r="Z19" i="5"/>
  <c r="O19" i="5"/>
  <c r="Z18" i="5"/>
  <c r="O18" i="5"/>
  <c r="Z17" i="5"/>
  <c r="O17" i="5"/>
  <c r="Z16" i="5"/>
  <c r="O16" i="5"/>
  <c r="Z15" i="5"/>
  <c r="O15" i="5"/>
  <c r="Z14" i="5"/>
  <c r="O14" i="5"/>
  <c r="Z17" i="2"/>
  <c r="O17" i="2"/>
  <c r="AA14" i="28" l="1"/>
  <c r="AA15" i="28"/>
  <c r="P15" i="28"/>
  <c r="AA17" i="28"/>
  <c r="AA25" i="28"/>
  <c r="AA24" i="28"/>
  <c r="AA21" i="28"/>
  <c r="AA19" i="28"/>
  <c r="AA18" i="28"/>
  <c r="AA23" i="28"/>
  <c r="AA26" i="28"/>
  <c r="AA14" i="9"/>
  <c r="P14" i="9"/>
  <c r="AA15" i="9"/>
  <c r="P15" i="9"/>
  <c r="AA16" i="9"/>
  <c r="P16" i="9"/>
  <c r="AA17" i="9"/>
  <c r="P17" i="9"/>
  <c r="AA18" i="9"/>
  <c r="P18" i="9"/>
  <c r="AA19" i="9"/>
  <c r="P19" i="9"/>
  <c r="AA20" i="9"/>
  <c r="P20" i="9"/>
  <c r="AA21" i="9"/>
  <c r="P21" i="9"/>
  <c r="AA22" i="9"/>
  <c r="P22" i="9"/>
  <c r="AA23" i="9"/>
  <c r="P23" i="9"/>
  <c r="AA24" i="9"/>
  <c r="P24" i="9"/>
  <c r="AA15" i="7"/>
  <c r="P15" i="7"/>
  <c r="AA16" i="7"/>
  <c r="P16" i="7"/>
  <c r="AA17" i="7"/>
  <c r="P17" i="7"/>
  <c r="AA18" i="7"/>
  <c r="P18" i="7"/>
  <c r="AA19" i="7"/>
  <c r="P19" i="7"/>
  <c r="AA14" i="6"/>
  <c r="P14" i="6"/>
  <c r="AA15" i="6"/>
  <c r="P15" i="6"/>
  <c r="AA16" i="6"/>
  <c r="P16" i="6"/>
  <c r="AA17" i="6"/>
  <c r="P17" i="6"/>
  <c r="AA18" i="6"/>
  <c r="P18" i="6"/>
  <c r="AA19" i="6"/>
  <c r="P19" i="6"/>
  <c r="AA20" i="6"/>
  <c r="P20" i="6"/>
  <c r="AA14" i="5"/>
  <c r="P14" i="5"/>
  <c r="AA15" i="5"/>
  <c r="P15" i="5"/>
  <c r="AA16" i="5"/>
  <c r="P16" i="5"/>
  <c r="AA17" i="5"/>
  <c r="P17" i="5"/>
  <c r="AA18" i="5"/>
  <c r="P18" i="5"/>
  <c r="AA19" i="5"/>
  <c r="P19" i="5"/>
  <c r="AA20" i="5"/>
  <c r="P20" i="5"/>
  <c r="AA17" i="2"/>
  <c r="P17" i="2"/>
  <c r="AB26" i="28" l="1"/>
  <c r="AB23" i="28"/>
  <c r="AB18" i="28"/>
  <c r="AB19" i="28"/>
  <c r="AB21" i="28"/>
  <c r="AB24" i="28"/>
  <c r="AB25" i="28"/>
  <c r="AB17" i="28"/>
  <c r="AB15" i="28"/>
  <c r="Q15" i="28"/>
  <c r="AB14" i="28"/>
  <c r="AB24" i="9"/>
  <c r="Q24" i="9"/>
  <c r="AB23" i="9"/>
  <c r="Q23" i="9"/>
  <c r="AB22" i="9"/>
  <c r="Q22" i="9"/>
  <c r="AB21" i="9"/>
  <c r="Q21" i="9"/>
  <c r="AB20" i="9"/>
  <c r="Q20" i="9"/>
  <c r="AB19" i="9"/>
  <c r="Q19" i="9"/>
  <c r="AB18" i="9"/>
  <c r="Q18" i="9"/>
  <c r="AB17" i="9"/>
  <c r="Q17" i="9"/>
  <c r="AB16" i="9"/>
  <c r="Q16" i="9"/>
  <c r="AB15" i="9"/>
  <c r="Q15" i="9"/>
  <c r="AB14" i="9"/>
  <c r="Q14" i="9"/>
  <c r="AB19" i="7"/>
  <c r="Q19" i="7"/>
  <c r="AB18" i="7"/>
  <c r="Q18" i="7"/>
  <c r="AB17" i="7"/>
  <c r="Q17" i="7"/>
  <c r="AB16" i="7"/>
  <c r="Q16" i="7"/>
  <c r="AB15" i="7"/>
  <c r="Q15" i="7"/>
  <c r="AB20" i="6"/>
  <c r="Q20" i="6"/>
  <c r="AB19" i="6"/>
  <c r="Q19" i="6"/>
  <c r="AB18" i="6"/>
  <c r="Q18" i="6"/>
  <c r="AB17" i="6"/>
  <c r="Q17" i="6"/>
  <c r="AB16" i="6"/>
  <c r="Q16" i="6"/>
  <c r="AB15" i="6"/>
  <c r="Q15" i="6"/>
  <c r="AB14" i="6"/>
  <c r="Q14" i="6"/>
  <c r="AB20" i="5"/>
  <c r="Q20" i="5"/>
  <c r="AB19" i="5"/>
  <c r="Q19" i="5"/>
  <c r="AB18" i="5"/>
  <c r="Q18" i="5"/>
  <c r="AB17" i="5"/>
  <c r="Q17" i="5"/>
  <c r="AB16" i="5"/>
  <c r="Q16" i="5"/>
  <c r="AB15" i="5"/>
  <c r="Q15" i="5"/>
  <c r="AB14" i="5"/>
  <c r="Q14" i="5"/>
  <c r="AB17" i="2"/>
  <c r="Q17" i="2"/>
  <c r="AC14" i="28" l="1"/>
  <c r="AC15" i="28"/>
  <c r="R15" i="28"/>
  <c r="AD15" i="28" s="1"/>
  <c r="AC17" i="28"/>
  <c r="AD17" i="28"/>
  <c r="AC25" i="28"/>
  <c r="AD25" i="28"/>
  <c r="AC24" i="28"/>
  <c r="AD24" i="28"/>
  <c r="AC21" i="28"/>
  <c r="AD21" i="28"/>
  <c r="AC19" i="28"/>
  <c r="AD19" i="28"/>
  <c r="AC18" i="28"/>
  <c r="AD18" i="28"/>
  <c r="AC23" i="28"/>
  <c r="AD23" i="28"/>
  <c r="AC26" i="28"/>
  <c r="AD26" i="28"/>
  <c r="AC14" i="9"/>
  <c r="R14" i="9"/>
  <c r="AC15" i="9"/>
  <c r="R15" i="9"/>
  <c r="AD15" i="9" s="1"/>
  <c r="AC16" i="9"/>
  <c r="R16" i="9"/>
  <c r="AD16" i="9" s="1"/>
  <c r="AC17" i="9"/>
  <c r="R17" i="9"/>
  <c r="AD17" i="9" s="1"/>
  <c r="AC18" i="9"/>
  <c r="R18" i="9"/>
  <c r="AD18" i="9" s="1"/>
  <c r="AC19" i="9"/>
  <c r="R19" i="9"/>
  <c r="AD19" i="9" s="1"/>
  <c r="AC20" i="9"/>
  <c r="R20" i="9"/>
  <c r="AD20" i="9" s="1"/>
  <c r="AC21" i="9"/>
  <c r="R21" i="9"/>
  <c r="AD21" i="9" s="1"/>
  <c r="AC22" i="9"/>
  <c r="R22" i="9"/>
  <c r="AD22" i="9" s="1"/>
  <c r="AC23" i="9"/>
  <c r="R23" i="9"/>
  <c r="AD23" i="9" s="1"/>
  <c r="AC24" i="9"/>
  <c r="R24" i="9"/>
  <c r="AD24" i="9" s="1"/>
  <c r="AC15" i="7"/>
  <c r="R15" i="7"/>
  <c r="AD15" i="7" s="1"/>
  <c r="AC16" i="7"/>
  <c r="R16" i="7"/>
  <c r="AD16" i="7" s="1"/>
  <c r="AC17" i="7"/>
  <c r="R17" i="7"/>
  <c r="AD17" i="7" s="1"/>
  <c r="AC18" i="7"/>
  <c r="R18" i="7"/>
  <c r="AD18" i="7" s="1"/>
  <c r="AC19" i="7"/>
  <c r="R19" i="7"/>
  <c r="AD19" i="7" s="1"/>
  <c r="AC14" i="6"/>
  <c r="R14" i="6"/>
  <c r="AD14" i="6" s="1"/>
  <c r="AC15" i="6"/>
  <c r="R15" i="6"/>
  <c r="AD15" i="6" s="1"/>
  <c r="AC16" i="6"/>
  <c r="R16" i="6"/>
  <c r="AD16" i="6" s="1"/>
  <c r="AC17" i="6"/>
  <c r="R17" i="6"/>
  <c r="AD17" i="6" s="1"/>
  <c r="AC18" i="6"/>
  <c r="R18" i="6"/>
  <c r="AD18" i="6" s="1"/>
  <c r="AC19" i="6"/>
  <c r="R19" i="6"/>
  <c r="AD19" i="6" s="1"/>
  <c r="AC20" i="6"/>
  <c r="R20" i="6"/>
  <c r="AD20" i="6" s="1"/>
  <c r="AC14" i="5"/>
  <c r="R14" i="5"/>
  <c r="AD14" i="5" s="1"/>
  <c r="AC15" i="5"/>
  <c r="R15" i="5"/>
  <c r="AD15" i="5" s="1"/>
  <c r="AC16" i="5"/>
  <c r="R16" i="5"/>
  <c r="AD16" i="5" s="1"/>
  <c r="AC17" i="5"/>
  <c r="R17" i="5"/>
  <c r="AD17" i="5" s="1"/>
  <c r="AC18" i="5"/>
  <c r="R18" i="5"/>
  <c r="AD18" i="5" s="1"/>
  <c r="AC19" i="5"/>
  <c r="R19" i="5"/>
  <c r="AD19" i="5" s="1"/>
  <c r="AC20" i="5"/>
  <c r="R20" i="5"/>
  <c r="AD20" i="5" s="1"/>
  <c r="AC17" i="2"/>
  <c r="R17" i="2"/>
  <c r="AD17" i="2" s="1"/>
  <c r="AD14" i="28" l="1"/>
  <c r="AD14" i="9"/>
  <c r="S14" i="9"/>
</calcChain>
</file>

<file path=xl/sharedStrings.xml><?xml version="1.0" encoding="utf-8"?>
<sst xmlns="http://schemas.openxmlformats.org/spreadsheetml/2006/main" count="2919" uniqueCount="552">
  <si>
    <t>8 800 500-68-01</t>
  </si>
  <si>
    <t>Общество с ограниченной ответственностью «ЯТА»</t>
  </si>
  <si>
    <t>Москва, 1-й Лучевой просек,</t>
  </si>
  <si>
    <t>ОГРН: 1127746563911</t>
  </si>
  <si>
    <t xml:space="preserve">р/с: 40702810738000037355 </t>
  </si>
  <si>
    <t>15 стр. 9</t>
  </si>
  <si>
    <t>ИНН: 7717729696</t>
  </si>
  <si>
    <t>в ПАО «Сбербанк»</t>
  </si>
  <si>
    <t>КПП: 771801001</t>
  </si>
  <si>
    <t>к/с: 30101810400000000225</t>
  </si>
  <si>
    <t>oooyata.ru</t>
  </si>
  <si>
    <t>БИК: 044525225</t>
  </si>
  <si>
    <t>Тарифы на услуги доставки сборного груза :</t>
  </si>
  <si>
    <t>п/п</t>
  </si>
  <si>
    <t>Город
отправления</t>
  </si>
  <si>
    <t>Город
назначения</t>
  </si>
  <si>
    <t>Плотность
груза, кг</t>
  </si>
  <si>
    <t>Скорость/  тип перевозки сборного груза</t>
  </si>
  <si>
    <t>Мин. стоим перевозки, руб</t>
  </si>
  <si>
    <t>Цена за 1кг, руб</t>
  </si>
  <si>
    <t>Цена за 1м3, руб</t>
  </si>
  <si>
    <t>Температурный
режим
(наценка 
к тарифу, 
руб)</t>
  </si>
  <si>
    <t>&lt;100 кг</t>
  </si>
  <si>
    <t>100 -199кг</t>
  </si>
  <si>
    <t>200 -299кг</t>
  </si>
  <si>
    <t>300 -499кг</t>
  </si>
  <si>
    <t>500 -899кг</t>
  </si>
  <si>
    <t>900 -1199кг</t>
  </si>
  <si>
    <t>1200 -1499кг</t>
  </si>
  <si>
    <t>1500 -1999кг</t>
  </si>
  <si>
    <t>2000 -2999кг</t>
  </si>
  <si>
    <t>3000-4999 кг</t>
  </si>
  <si>
    <t>&gt; 5000кг</t>
  </si>
  <si>
    <t>&lt; 0,4 м3</t>
  </si>
  <si>
    <t>до 0,8 м3</t>
  </si>
  <si>
    <t>до 1,2 м3</t>
  </si>
  <si>
    <t>до 2 м3</t>
  </si>
  <si>
    <t>до 3,6 м3</t>
  </si>
  <si>
    <t>до 4,8 м3</t>
  </si>
  <si>
    <t>до 6 м3</t>
  </si>
  <si>
    <t>до 8 м3</t>
  </si>
  <si>
    <t>до 12 м3</t>
  </si>
  <si>
    <t>до 20 м3</t>
  </si>
  <si>
    <t>&gt;20 м3</t>
  </si>
  <si>
    <t>Москва</t>
  </si>
  <si>
    <t xml:space="preserve">Алдан </t>
  </si>
  <si>
    <t>контейн.</t>
  </si>
  <si>
    <t>-</t>
  </si>
  <si>
    <t>Алдан</t>
  </si>
  <si>
    <t>авто.сборка</t>
  </si>
  <si>
    <t>вагон</t>
  </si>
  <si>
    <t>7</t>
  </si>
  <si>
    <t>Благовещенск</t>
  </si>
  <si>
    <t>11</t>
  </si>
  <si>
    <t>Иркутск</t>
  </si>
  <si>
    <t>5</t>
  </si>
  <si>
    <t>14</t>
  </si>
  <si>
    <t>Красноярск</t>
  </si>
  <si>
    <t>6</t>
  </si>
  <si>
    <t>4</t>
  </si>
  <si>
    <t>Нижний Бестях</t>
  </si>
  <si>
    <t>Нерюнгри</t>
  </si>
  <si>
    <t>10</t>
  </si>
  <si>
    <t>Новая Чара</t>
  </si>
  <si>
    <t>Новосибирск</t>
  </si>
  <si>
    <t>Северобайкальск</t>
  </si>
  <si>
    <t>Таксимо</t>
  </si>
  <si>
    <t>Тында</t>
  </si>
  <si>
    <t>Улан-Удэ</t>
  </si>
  <si>
    <t>8</t>
  </si>
  <si>
    <t>Хабаровск</t>
  </si>
  <si>
    <t>Чита</t>
  </si>
  <si>
    <t>Юктали</t>
  </si>
  <si>
    <t>Якутск</t>
  </si>
  <si>
    <t>18-25</t>
  </si>
  <si>
    <t>9</t>
  </si>
  <si>
    <t>35*</t>
  </si>
  <si>
    <t>Артем</t>
  </si>
  <si>
    <t>16</t>
  </si>
  <si>
    <t>Барнаул</t>
  </si>
  <si>
    <t>Белогорск</t>
  </si>
  <si>
    <t>Биробиджан</t>
  </si>
  <si>
    <t>Владивосток</t>
  </si>
  <si>
    <t>Воркута</t>
  </si>
  <si>
    <t>3</t>
  </si>
  <si>
    <t>Инта</t>
  </si>
  <si>
    <t>Кемерово</t>
  </si>
  <si>
    <t>Комсомольск-на-Амуре</t>
  </si>
  <si>
    <t>Лабытнанги</t>
  </si>
  <si>
    <t>Ленск**</t>
  </si>
  <si>
    <t>35**</t>
  </si>
  <si>
    <t>18</t>
  </si>
  <si>
    <t>Магадан*</t>
  </si>
  <si>
    <t>28*</t>
  </si>
  <si>
    <t>Мирный**</t>
  </si>
  <si>
    <t>Нарьян-Мар</t>
  </si>
  <si>
    <t>Находка</t>
  </si>
  <si>
    <t>Нижневартовск</t>
  </si>
  <si>
    <t>Новый Уоян</t>
  </si>
  <si>
    <t>Новый Уренгой</t>
  </si>
  <si>
    <t>Ноябрьск</t>
  </si>
  <si>
    <t>Омск</t>
  </si>
  <si>
    <t>Петропавловск-Камчатский*</t>
  </si>
  <si>
    <t>Печора</t>
  </si>
  <si>
    <t>Салехард**</t>
  </si>
  <si>
    <t>Санкт-Петербург</t>
  </si>
  <si>
    <t>2</t>
  </si>
  <si>
    <t>Сургут</t>
  </si>
  <si>
    <t>Сыктывкар</t>
  </si>
  <si>
    <t>Томмот</t>
  </si>
  <si>
    <t>15</t>
  </si>
  <si>
    <t>Томск</t>
  </si>
  <si>
    <t>Удачный**</t>
  </si>
  <si>
    <t>Усинск</t>
  </si>
  <si>
    <t>Уссурийск</t>
  </si>
  <si>
    <t>Усть-Кут</t>
  </si>
  <si>
    <t>Ухта</t>
  </si>
  <si>
    <t>Хани</t>
  </si>
  <si>
    <t>Чегдомын</t>
  </si>
  <si>
    <t>Южно-Сахалинск*</t>
  </si>
  <si>
    <t>Срок доставки не учитывает день сдачи груза.</t>
  </si>
  <si>
    <t xml:space="preserve">При заказе услуги «доставка до дверей» в городе прибытия, расчётный срок доставки увеличивается на 1 день. </t>
  </si>
  <si>
    <t xml:space="preserve">В зимний период, так же возможно увеличение сроков доставки. </t>
  </si>
  <si>
    <t>Измерение объема при приеме груза производится с поправочным коэффициентом 1,1 (надбавка 10%).</t>
  </si>
  <si>
    <t>В зависимости от указанной плотности, стоимость груза рассчитывается по весу либо объему.</t>
  </si>
  <si>
    <t xml:space="preserve">За негабаритный груз наценка 15% к тарифу: </t>
  </si>
  <si>
    <t>если одно тарное место весом свыше 500 кг, или сумма 3-х измерений (Д;Ш;В) одного места более 3,7 метров, либо одна из сторон более 3-х метров;</t>
  </si>
  <si>
    <t>За негабаритный груз наценка 30% к тарифу:</t>
  </si>
  <si>
    <t>если одно тарное место весом свыше 1000 кг, или сумма 3-х измерений (Д;Ш;В) одного места более 3,85 метров, либо одна из сторон более 3,5 метров;</t>
  </si>
  <si>
    <t>За негабаритный груз наценка 50% к тарифу:</t>
  </si>
  <si>
    <t>если одно тарное место весом свыше 3000 кг, или сумма 3-х измерений (Д;Ш;В) одного места более 4,0 метров, либо одна из сторон более 4,0 метров;</t>
  </si>
  <si>
    <t xml:space="preserve">За негабаритный груз по указанным направлениям, наценка 30% к тарифу: </t>
  </si>
  <si>
    <t xml:space="preserve">при перевозке по направлению городов Дальнего Востока (кроме г. Хабаровск), если вес одного места превышает 200 кг </t>
  </si>
  <si>
    <t>или сумма 3-х измерений (Д;Ш;В) более 3-х метров, либо одна из сторон более 3-х метров;</t>
  </si>
  <si>
    <t>при перевозке на города: Лена, Новая Чара, Новый Уоян, Северобайкальск, Таксимо, Хани, Юктали, Петропавловск Камчатский,</t>
  </si>
  <si>
    <t xml:space="preserve">Южно-Сахалинск, Магадан, если вес одного места превышает 150 кг или сумма 3-х измерений (Д;Ш;В) более 3-х метров, </t>
  </si>
  <si>
    <t>либо одна из сторон более 3-х метров;</t>
  </si>
  <si>
    <t xml:space="preserve">при перевозке в города Мирный, Ленск, Удачный, Айхал, если вес одного места превышает 100 кг </t>
  </si>
  <si>
    <t xml:space="preserve">Наценка 30% к тарифу: </t>
  </si>
  <si>
    <t>перевозка груза на условиях клиента (нестандартные условия перевозки грузов необходимо предварительно согласовать с менеджером)</t>
  </si>
  <si>
    <r>
      <t xml:space="preserve">за хрупкий, ценный груз. </t>
    </r>
    <r>
      <rPr>
        <b/>
        <i/>
        <u/>
        <sz val="10"/>
        <color indexed="8"/>
        <rFont val="Times New Roman"/>
        <family val="1"/>
        <charset val="204"/>
      </rPr>
      <t>Если клиент отказывается от наценки за хрупкий груз, то компания не несет ответственности за бой, порчу груза;</t>
    </r>
  </si>
  <si>
    <t xml:space="preserve">Дополнительно: </t>
  </si>
  <si>
    <t>Расценки на дополнительные услуги расположены на сайте oooyata.ru в разделе Услуги.</t>
  </si>
  <si>
    <t>Дополнительные условия:</t>
  </si>
  <si>
    <t xml:space="preserve">1. Все грузы к перевозке принимаются только при наличии оригиналов сопроводительных документов на товар, оригинала доверенности на отправку груза (разовую, либо с годичным сроком годности), заявки на отправку </t>
  </si>
  <si>
    <t xml:space="preserve">заполненную и подписанную представителем отправителя, а также наличие заключенного договора транспортной экспедиции между Экспедитором и Клиентом (основание Федеральный закон от 30.06.2003 N87-ФЗ (ред. от 06.07.2016) </t>
  </si>
  <si>
    <t xml:space="preserve">О транспортно-экспедиционной деятельности и ст. 11.143, ст.12 Федерального закона от 6 июля 2016г. № 374-ФЗ). </t>
  </si>
  <si>
    <t>Цены указаны с учетом НДС 20%.</t>
  </si>
  <si>
    <t>Скорость</t>
  </si>
  <si>
    <t>Воркута*</t>
  </si>
  <si>
    <t>Инта*</t>
  </si>
  <si>
    <t>Лабытнанги*</t>
  </si>
  <si>
    <t>Ленск</t>
  </si>
  <si>
    <t>Магадан</t>
  </si>
  <si>
    <t>Мирный</t>
  </si>
  <si>
    <t>Петропавловск-Камчатский</t>
  </si>
  <si>
    <t>Печора*</t>
  </si>
  <si>
    <t>Салехард*</t>
  </si>
  <si>
    <t>Удачный</t>
  </si>
  <si>
    <t>Усинск*</t>
  </si>
  <si>
    <t>Ухта*</t>
  </si>
  <si>
    <t>Южно-Сахалинск</t>
  </si>
  <si>
    <t>контейн</t>
  </si>
  <si>
    <t>Айхал</t>
  </si>
  <si>
    <t xml:space="preserve">* - срок доставки может меняться </t>
  </si>
  <si>
    <t>авто сборка</t>
  </si>
  <si>
    <t>Алдан </t>
  </si>
  <si>
    <t>Нижний Куранах</t>
  </si>
  <si>
    <t>Тарифы на услуги доставки сборного груза LTL по г. Москва:</t>
  </si>
  <si>
    <t>Вес партии груза,
кг</t>
  </si>
  <si>
    <t>Объем партии груза,
м.куб.</t>
  </si>
  <si>
    <t>Стоимость,
руб.</t>
  </si>
  <si>
    <t xml:space="preserve">Простой </t>
  </si>
  <si>
    <t>Тариф пробега за МКАД
руб/км</t>
  </si>
  <si>
    <t>Погрузо-разгрузочные работы, руб.</t>
  </si>
  <si>
    <t>до 100 кг</t>
  </si>
  <si>
    <t>до 0,5</t>
  </si>
  <si>
    <t>до 500 кг</t>
  </si>
  <si>
    <t>до 3,5</t>
  </si>
  <si>
    <t>от 501 кг до 1 500 кг</t>
  </si>
  <si>
    <t>до 7</t>
  </si>
  <si>
    <t>от 1 501 кг до 3 000 кг</t>
  </si>
  <si>
    <t>до 15</t>
  </si>
  <si>
    <t>от 3 001 кг до 5 000 кг</t>
  </si>
  <si>
    <t>до 20</t>
  </si>
  <si>
    <t>от 5 001 кг до 7 000 кг</t>
  </si>
  <si>
    <t>до 25</t>
  </si>
  <si>
    <t>от 7 001 до 10 000 кг</t>
  </si>
  <si>
    <t>до 30</t>
  </si>
  <si>
    <t>Условия оказания ПРР услуги:</t>
  </si>
  <si>
    <t>1. Вес одного грузового места не превышает 25 кг, объем одного грузового места не превышает 0,2 м.куб.</t>
  </si>
  <si>
    <t>2. Максимальный габарит одной из сторон (длина, ширина, высота) не превышает 2 м.</t>
  </si>
  <si>
    <t>3. Наценка за подъем/спуск на этаж - по договоренности</t>
  </si>
  <si>
    <t>За негабаритный груз наценка 25% к тарифу: </t>
  </si>
  <si>
    <t>если одно тарное место весом свыше 2500 кг  либо свыше размеров - длина 2,5 м, высота 1,8 м, ширина 2,0 м;</t>
  </si>
  <si>
    <t>перевозка груза с температурным режимом;</t>
  </si>
  <si>
    <t>перевозка груза на условиях клиента (нестандартные условия перевозки грузов необходимо предварительно согласовать</t>
  </si>
  <si>
    <t>с менеджером)</t>
  </si>
  <si>
    <r>
      <t xml:space="preserve">за хрупкий, ценный груз. </t>
    </r>
    <r>
      <rPr>
        <b/>
        <i/>
        <u/>
        <sz val="9"/>
        <rFont val="Times New Roman"/>
        <family val="1"/>
        <charset val="204"/>
      </rPr>
      <t xml:space="preserve">Если клиент отказывается от наценки за хрупкий груз, то компания не несет ответственности </t>
    </r>
  </si>
  <si>
    <t>за бой, порчу груза;</t>
  </si>
  <si>
    <t>Тарифы на услуги автотранспорта FTL по г. Москва и области:</t>
  </si>
  <si>
    <t>Грузоподъемность
автомобиля</t>
  </si>
  <si>
    <t>Объем кузова,
м.куб.</t>
  </si>
  <si>
    <t>Мин. время работы,
часы</t>
  </si>
  <si>
    <t>Стоимость
заказа, руб.</t>
  </si>
  <si>
    <t>Тариф сверх заказа,
1 час/руб.</t>
  </si>
  <si>
    <t>1,5 т</t>
  </si>
  <si>
    <t>4+1</t>
  </si>
  <si>
    <t>3 т</t>
  </si>
  <si>
    <t>5+1</t>
  </si>
  <si>
    <t>5 т</t>
  </si>
  <si>
    <t>7+1</t>
  </si>
  <si>
    <t>10 т</t>
  </si>
  <si>
    <t>20 т</t>
  </si>
  <si>
    <t>20 т реф.</t>
  </si>
  <si>
    <t>Условия оказания услуги:</t>
  </si>
  <si>
    <t>1. Тариф на растентовку или гидроборт для автотранспорта грузоподъемностью от 3 тонн: 2500,00 руб.</t>
  </si>
  <si>
    <t xml:space="preserve">2. Автоэкспедирование по городу - в стоимость входит подача а/м в черте города по одному адресу, </t>
  </si>
  <si>
    <t xml:space="preserve">согласно указанного маршрута в заявке. Прием/выдача груза по количеству мест, без внутритарного пересчета. </t>
  </si>
  <si>
    <t xml:space="preserve">3. Дополнительная точка заезда доставка-забор груза (в .т.ч. для оформления документов) - 1000,00 руб. </t>
  </si>
  <si>
    <t>4. Тарифы действуют при условии забора груза до 100 КМ от МКАД, далее по индивидуальному расчёту.</t>
  </si>
  <si>
    <t xml:space="preserve">Тарифы на услуги ответственного хранения на складах г. Москва: </t>
  </si>
  <si>
    <t>Стандартный груз 1,2*0,8*1,5 м - неотапливаемый склад</t>
  </si>
  <si>
    <t xml:space="preserve">Стандартный груз 1,2*0,8*1,5 м - отапливаемый склад </t>
  </si>
  <si>
    <t>Негабаритный груз (свыше стандартных параметров) - неотапливаемый склад</t>
  </si>
  <si>
    <t xml:space="preserve">Негабаритный груз (свыше стандартных параметров) - отапливаемый склад </t>
  </si>
  <si>
    <t xml:space="preserve">На ответственное хранение принимается стандартный груз, упакованный на паллетах, по предварительной заявке </t>
  </si>
  <si>
    <t>и действующему договору.</t>
  </si>
  <si>
    <t xml:space="preserve">1. Все грузы к перевозке принимаются только при наличии оригиналов сопроводительных документов на товар, </t>
  </si>
  <si>
    <t xml:space="preserve">оригинала доверенности на отправку груза (разовую, либо с годичным сроком годности), заявки на отправку </t>
  </si>
  <si>
    <t xml:space="preserve">заполненную и подписанную представителем отправителя, а также наличие заключенного договора транспортной </t>
  </si>
  <si>
    <t xml:space="preserve">экспедиции между Экспедитором и Клиентом (основание Федеральный закон от 30.06.2003 N87-ФЗ (ред. от 06.07.2016) </t>
  </si>
  <si>
    <t xml:space="preserve">2. Не принимаются грузы, запрещенные к перевозке согласно ПРАВИЛ ПЕРЕВОЗОК ОПАСНЫХ ГРУЗОВ </t>
  </si>
  <si>
    <t>ПО ЖЕЛЕЗНЫМ ДОРОГАМ (введены в действие на 15 заседании СЖТ СНГ) (с изменениями на 19 мая 2017 года).</t>
  </si>
  <si>
    <t>договорная</t>
  </si>
  <si>
    <t>Тарифы на услуги перевозки сборного груза LTL по г. Санкт Петербург:</t>
  </si>
  <si>
    <t>Тариф пробега за КАД
руб/км</t>
  </si>
  <si>
    <t>от 60 мин. = 1 800 руб./час</t>
  </si>
  <si>
    <t xml:space="preserve">За негабаритный груз наценка 25% к тарифу: </t>
  </si>
  <si>
    <t>если одно тарное место весом свыше 1000 кг  либо свыше размеров - длина 2,5 м, высота 1,8 м, ширина 2,0 м;</t>
  </si>
  <si>
    <r>
      <t xml:space="preserve">за хрупкий, ценный груз. </t>
    </r>
    <r>
      <rPr>
        <b/>
        <i/>
        <u/>
        <sz val="9"/>
        <rFont val="Times New Roman"/>
        <family val="1"/>
        <charset val="204"/>
      </rPr>
      <t xml:space="preserve">Если клиент отказывается от наценки за хрупкий груз, то компания не несет </t>
    </r>
  </si>
  <si>
    <t>ответственности за бой, порчу груза;</t>
  </si>
  <si>
    <t>Тарифы на услуги автотранспорта FTL по г. Санкт-Петербург и области:</t>
  </si>
  <si>
    <t>6+1</t>
  </si>
  <si>
    <t>4. Тарифы действуют при условии забора груза до 100 КМ от КАД, далее по индивидуальному расчёту.</t>
  </si>
  <si>
    <t>Тарифы на услуги доставки сборного груза LTL по г. Новосибирск:</t>
  </si>
  <si>
    <t>до 4,0</t>
  </si>
  <si>
    <t>до 5,0</t>
  </si>
  <si>
    <t>до 20,0</t>
  </si>
  <si>
    <t>до 40,0</t>
  </si>
  <si>
    <t>*Заявка на получение груза принимается в будние дни с 09:00 до 18:00 по местному времени. Заявки принятые до 16:30 выполняется на следующий рабочий день после оформления заявки.</t>
  </si>
  <si>
    <t xml:space="preserve">Погрузо-разгрузочные работы: </t>
  </si>
  <si>
    <t xml:space="preserve">если одно тарное место весом свыше 500 кг, или сумма 3-х измерений (Д;Ш;В) одного места более 3,7 метров, </t>
  </si>
  <si>
    <t xml:space="preserve">если одно тарное место весом свыше 1000 кг, или сумма 3-х измерений (Д;Ш;В) одного места более 3,85 метров, </t>
  </si>
  <si>
    <t>либо одна из сторон более 3,5 метров;</t>
  </si>
  <si>
    <t>если одно тарное место весом свыше 3000 кг, или сумма 3-х измерений (Д;Ш;В) одного места более 4,0 метров,</t>
  </si>
  <si>
    <t xml:space="preserve"> либо одна из сторон более 4,0 метров;</t>
  </si>
  <si>
    <t xml:space="preserve">Автоэкспедирование по городу - в стоимость входит подача а/м в черте города по одному адресу, </t>
  </si>
  <si>
    <t>Тарифы на услуги ответственного хранения на складе г. Новосибирск:</t>
  </si>
  <si>
    <t>Стандартный груз 1,2*0,8*1,5 м – отапливаемый склад</t>
  </si>
  <si>
    <t>Стандартный груз 1,2*0,8*1,5 м – неотапливаемый склад</t>
  </si>
  <si>
    <t>Негабаритный (свыше стандартных параметров) – отапливаемый склад</t>
  </si>
  <si>
    <t>Негабаритный (свыше стандартных параметров) – неотапливаемый склад</t>
  </si>
  <si>
    <t>Тарифы на услуги перевозки сборного груза LTL в г. Хабаровск:</t>
  </si>
  <si>
    <t>Предоставление услуг погрузо-разгрузочных работ (грузчик)минимум 2 часа:</t>
  </si>
  <si>
    <t>Вес одного грузового места не превышает 25 кг, объем одного грузового места не превышает 0,2 м³</t>
  </si>
  <si>
    <t>Максимальный габарит одной из сторон (длина, ширина, высота) не превышает 2 м.</t>
  </si>
  <si>
    <t>Наценка за подъем/спуск на этаж - по договоренности</t>
  </si>
  <si>
    <t>Тарифы на услуги автотранспорта FTL по г. Хабаровск:</t>
  </si>
  <si>
    <t xml:space="preserve">Тарифы на услуги ответственного хранения на складе г. Хабаровск: </t>
  </si>
  <si>
    <t xml:space="preserve">Стандартный груз 1,2*0,8*1,5 м </t>
  </si>
  <si>
    <t>Негабаритный (свыше стандартных параметров)</t>
  </si>
  <si>
    <t>Тарифы на услуги перевозки сборного груза LTL (экспедирование) по городам:</t>
  </si>
  <si>
    <t>Сургут-Нефтеюганск</t>
  </si>
  <si>
    <t>Стоимость, руб.</t>
  </si>
  <si>
    <t>Стоимость, руб</t>
  </si>
  <si>
    <t xml:space="preserve">до 100 кг          </t>
  </si>
  <si>
    <t xml:space="preserve">от 100 до 300 кг        </t>
  </si>
  <si>
    <t>от 300 кг до 500 кг</t>
  </si>
  <si>
    <t>от 500 кг до 1 500 кг</t>
  </si>
  <si>
    <t>от 1 500 кг до 3 000 кг</t>
  </si>
  <si>
    <t>от 3 000 кг до 5 000 кг</t>
  </si>
  <si>
    <t>Тарифы на услуги перевозки сборного груза LTL по городам Коми и ЯНАО:</t>
  </si>
  <si>
    <t>Лабытнанги, Салехард, 
Усинск, Воркута</t>
  </si>
  <si>
    <t>Печора,
Инта, Ухта</t>
  </si>
  <si>
    <t>до 100 кг / до 0,5 м.куб.</t>
  </si>
  <si>
    <t>до 200 кг / до 1,0 м.куб.</t>
  </si>
  <si>
    <t>до 300 кг / до 1,3 м.куб.</t>
  </si>
  <si>
    <t>до 500 кг / до 3,5 м.куб.</t>
  </si>
  <si>
    <t>до 1 500 кг / до 7,0 м.куб.</t>
  </si>
  <si>
    <t>до 2 500 кг / до 11,0 м.куб.</t>
  </si>
  <si>
    <t>Свыше 2 500 кг /11,0 м.куб.</t>
  </si>
  <si>
    <t>по согласованию</t>
  </si>
  <si>
    <t>Стоимость выделенный манипулятор</t>
  </si>
  <si>
    <t xml:space="preserve">до 50 кг            </t>
  </si>
  <si>
    <t xml:space="preserve">от 50 до 100 кг          </t>
  </si>
  <si>
    <t xml:space="preserve">от 100 до 250 кг        </t>
  </si>
  <si>
    <t xml:space="preserve">от 250 до 300 кг        </t>
  </si>
  <si>
    <t xml:space="preserve">свыше 300 кг               </t>
  </si>
  <si>
    <t>Тарифы на услуги перевозки сборного груза LTL по г. Нерюнгри:</t>
  </si>
  <si>
    <t>до 1 500 кг</t>
  </si>
  <si>
    <t>*</t>
  </si>
  <si>
    <t>свыше 5001 кг</t>
  </si>
  <si>
    <t xml:space="preserve">* Погрузо-разгрузочные работы: </t>
  </si>
  <si>
    <t>Направление</t>
  </si>
  <si>
    <t>Нерюнгри -Беркакит</t>
  </si>
  <si>
    <t>до 3 000 кг/ 12 м.куб.</t>
  </si>
  <si>
    <t>Нерюнгри -Серебряный бор</t>
  </si>
  <si>
    <t>Нерюнгри -Чульман</t>
  </si>
  <si>
    <t>Нерюнгри -Аэропорт</t>
  </si>
  <si>
    <t>Тарифы на услуги перевозки сборного груза LTL по г. Алдан:</t>
  </si>
  <si>
    <t>от 500 кг до 1 500 кг</t>
  </si>
  <si>
    <t>от 5 001 кг до 10 000 кг</t>
  </si>
  <si>
    <t>Тарифы на услуги автотранспорта FTL из г. Алдан:</t>
  </si>
  <si>
    <t xml:space="preserve"> до 5 тн/ до 35 м3                 Стоимость ТС, руб. с НДС</t>
  </si>
  <si>
    <t>Температурный режим, руб. с НДС</t>
  </si>
  <si>
    <t>Алдан-Нерюнгри</t>
  </si>
  <si>
    <r>
      <t>Алдан-Якутск</t>
    </r>
    <r>
      <rPr>
        <sz val="11"/>
        <color rgb="FFFF0000"/>
        <rFont val="Times New Roman"/>
        <family val="1"/>
        <charset val="204"/>
      </rPr>
      <t>*</t>
    </r>
  </si>
  <si>
    <t>Алдан-Нижний Бестях</t>
  </si>
  <si>
    <t>Алдан-Хатыми</t>
  </si>
  <si>
    <t>Алдан-Б. Нимныр</t>
  </si>
  <si>
    <t>Алдан-Лебединый</t>
  </si>
  <si>
    <t>Алдан-Хатыстыр</t>
  </si>
  <si>
    <t>Алдан-Ленинский</t>
  </si>
  <si>
    <t>Алдан-Солнечный</t>
  </si>
  <si>
    <t>Алдан-Н. Куранах</t>
  </si>
  <si>
    <t>Алдан-В. Куранах</t>
  </si>
  <si>
    <t>Алдан-Томмот</t>
  </si>
  <si>
    <t>Алдан-Алексеевск-Дивный</t>
  </si>
  <si>
    <t>Алдан-Якокит</t>
  </si>
  <si>
    <t>Алдан-ООО СГК-ГСМ</t>
  </si>
  <si>
    <t>Алдан-СГК-1 (612 км)</t>
  </si>
  <si>
    <t>Алдан-ООО СГК-Сервис (612 км)</t>
  </si>
  <si>
    <t>Алдан-ООО СГК КС-4 (Нимныр)</t>
  </si>
  <si>
    <t>Алдан-АО Золото Селигдар</t>
  </si>
  <si>
    <t>Алдан Лунный участок</t>
  </si>
  <si>
    <t>Алдан-ООО ТД Полиметалл</t>
  </si>
  <si>
    <t>Алдан-ООО Дорснаб</t>
  </si>
  <si>
    <t>Алдан-АО ТЗРК</t>
  </si>
  <si>
    <t>Алдан АЯМТранссервис</t>
  </si>
  <si>
    <t>Алдан-Бестях 11-й км Майнинской трассы</t>
  </si>
  <si>
    <t>до 1 000 кг / до 10 м3</t>
  </si>
  <si>
    <t>до 5 000 кг / до 20 м3</t>
  </si>
  <si>
    <t xml:space="preserve">* Алдан-Якутск - в период ледовой переправы через р.Лена - стоимость увеличивается. </t>
  </si>
  <si>
    <t>Взымается плата за паром/ледокол. Стоимость уточнять у менеджера</t>
  </si>
  <si>
    <t>Тарифы на услуги перевозки сборного груза LTL по г. Якутск:</t>
  </si>
  <si>
    <t>Тарифы на услуги автотранспорта FTL по г. Якутск:</t>
  </si>
  <si>
    <t>2 т</t>
  </si>
  <si>
    <t>Тарифы на услуги ответственного хранения на складе г. Якутск:</t>
  </si>
  <si>
    <t>Негабаритный груз (свыше стандартных параметров)</t>
  </si>
  <si>
    <t>от 501 кг до 1 500 кг</t>
  </si>
  <si>
    <t>Тарифы на услуги перевозки сборного груза по г. Красноярск:</t>
  </si>
  <si>
    <t>Стоимость за одну точку, руб</t>
  </si>
  <si>
    <t>от 101 кг до 500 кг</t>
  </si>
  <si>
    <t>до 7,0</t>
  </si>
  <si>
    <t>от 30 мин. = 1 100 руб./час</t>
  </si>
  <si>
    <t>до 14,0</t>
  </si>
  <si>
    <t>от 5 001 кг до 8 000 кг</t>
  </si>
  <si>
    <t>до 25,0</t>
  </si>
  <si>
    <t>от 8 001 кг до 10 000 кг</t>
  </si>
  <si>
    <t>до 30,0</t>
  </si>
  <si>
    <t>от 90 мин. = 2 150 руб./час</t>
  </si>
  <si>
    <t>от 10 001 кг до 15 000 кг</t>
  </si>
  <si>
    <t>Тарифы на услуги перевозки сборного груза LTL по г. Улан-Удэ:</t>
  </si>
  <si>
    <t>Пробег за пределы города, км</t>
  </si>
  <si>
    <t>до 13,5</t>
  </si>
  <si>
    <t>от 3 001 кг до 6 000 кг</t>
  </si>
  <si>
    <t>Свыше 6001 кг</t>
  </si>
  <si>
    <t xml:space="preserve">свыше 300 кг                 </t>
  </si>
  <si>
    <t>Тарифы на услуги перевозки сборного груза по г.Чита:</t>
  </si>
  <si>
    <t>до 15,0</t>
  </si>
  <si>
    <t xml:space="preserve">до 25 кг            </t>
  </si>
  <si>
    <t>500 руб.</t>
  </si>
  <si>
    <t xml:space="preserve">от 25 до 50 кг            </t>
  </si>
  <si>
    <t>Тарифы на услуги перевозки сборного груза LTL по г. Благовещенск:</t>
  </si>
  <si>
    <t>от 60 мин. = 1 400 руб./час</t>
  </si>
  <si>
    <t xml:space="preserve">до 250 кг          </t>
  </si>
  <si>
    <t>Предоставление услуг погрузо-разгрузочных работ (грузчик):</t>
  </si>
  <si>
    <t xml:space="preserve">при перевозке на города: Лена, Новая Чара, Новый Уоян, Северобайкальск, Таксимо, Хани, Юктали, </t>
  </si>
  <si>
    <t xml:space="preserve">Петропавловск Камчатский, Южно-Сахалинск, Магадан, если вес одного места превышает 150 кг </t>
  </si>
  <si>
    <t xml:space="preserve">Тарифы на услуги перевозки сборного груза в городах: Комсомольск-на-Амуре, </t>
  </si>
  <si>
    <t>Биробиджан, Юж. Сахалинск, Владивосток:</t>
  </si>
  <si>
    <t>от 60 мин. = 1 600 руб./час</t>
  </si>
  <si>
    <t xml:space="preserve">В городах: П. Камчатский, Магадан: </t>
  </si>
  <si>
    <t>свыше</t>
  </si>
  <si>
    <t>по договоренности</t>
  </si>
  <si>
    <t>Тарифы на дополнительные услуги:</t>
  </si>
  <si>
    <t>1 200 руб.</t>
  </si>
  <si>
    <t>Перевозка документов (без отправки груза)</t>
  </si>
  <si>
    <t>Оформление перевозочных документов</t>
  </si>
  <si>
    <t>100 руб.</t>
  </si>
  <si>
    <t>Жесткая упаковка (обрешетка) груза</t>
  </si>
  <si>
    <t xml:space="preserve">Минимальная стоимость </t>
  </si>
  <si>
    <t>Жесткая усиленная упаковка (обрешетка) груза</t>
  </si>
  <si>
    <t>Дополнительная упаковка груза:</t>
  </si>
  <si>
    <t xml:space="preserve"> - стрейч пленка</t>
  </si>
  <si>
    <t>250 руб./ м3</t>
  </si>
  <si>
    <t xml:space="preserve"> - стрейч пленка (черная)</t>
  </si>
  <si>
    <t>280 руб./ м3</t>
  </si>
  <si>
    <t xml:space="preserve"> - воздушно-пузырчатая пленка</t>
  </si>
  <si>
    <t>180 руб./м.п.</t>
  </si>
  <si>
    <t xml:space="preserve"> - стреппинг лента</t>
  </si>
  <si>
    <t xml:space="preserve">    8 руб/м.п.</t>
  </si>
  <si>
    <t>Заезд транспорта на территорию складов в нерабочее время с 19-00 до 9-00
(склад Сокольники)</t>
  </si>
  <si>
    <t>500 руб./час</t>
  </si>
  <si>
    <t>3 500 руб./час</t>
  </si>
  <si>
    <t>Прием груза от клиента в выходные и праздничные дни (по заявке)</t>
  </si>
  <si>
    <t>Предоставление автопогрузчика (кара) 1 подъем</t>
  </si>
  <si>
    <t>300 руб.</t>
  </si>
  <si>
    <t>Переадресация груза, изменение направления</t>
  </si>
  <si>
    <t>Предоставление паллеты</t>
  </si>
  <si>
    <t>Предоставление коробки с пломбой:</t>
  </si>
  <si>
    <t>150 руб.</t>
  </si>
  <si>
    <t xml:space="preserve">Предоставление мешка с пломбой: </t>
  </si>
  <si>
    <t xml:space="preserve">55 см х 95 см </t>
  </si>
  <si>
    <t xml:space="preserve">  60 руб.</t>
  </si>
  <si>
    <t xml:space="preserve">80 см х 120 см </t>
  </si>
  <si>
    <t xml:space="preserve">  80 руб.</t>
  </si>
  <si>
    <t>100 см х150 см</t>
  </si>
  <si>
    <t>120 см х 150 см</t>
  </si>
  <si>
    <t>160 руб.</t>
  </si>
  <si>
    <t>За разгрузку негабаритных мест</t>
  </si>
  <si>
    <t>3 000 руб./1 операция</t>
  </si>
  <si>
    <t>Предоставление копии экспедиторской расписки, либо бухгалтерских документов из архива по одной перевозке, по прошествии полгода после оказания услуги</t>
  </si>
  <si>
    <t>Внутритарный пересчет алкоголя</t>
  </si>
  <si>
    <t>Прием по наименованию</t>
  </si>
  <si>
    <t>50 руб./1(одно) наименование</t>
  </si>
  <si>
    <t xml:space="preserve">В случае не принятия и не вывоза груза клиентом, с момента прибытия груза, начиная с 4-го дня хранения </t>
  </si>
  <si>
    <t xml:space="preserve">1 руб./кг </t>
  </si>
  <si>
    <r>
      <t xml:space="preserve">за хрупкий, ценный груз. </t>
    </r>
    <r>
      <rPr>
        <b/>
        <i/>
        <u/>
        <sz val="14"/>
        <color indexed="8"/>
        <rFont val="Times New Roman"/>
        <family val="1"/>
        <charset val="204"/>
      </rPr>
      <t>Если клиент отказывается от наценки за хрупкий груз, то компания не несет ответственности за бой, порчу груза;</t>
    </r>
  </si>
  <si>
    <r>
      <t xml:space="preserve">за хрупкий, ценный груз. </t>
    </r>
    <r>
      <rPr>
        <b/>
        <i/>
        <u/>
        <sz val="12"/>
        <color indexed="8"/>
        <rFont val="Times New Roman"/>
        <family val="1"/>
        <charset val="204"/>
      </rPr>
      <t>Если клиент отказывается от наценки за хрупкий груз, то компания не несет ответственности за бой, порчу груза;</t>
    </r>
  </si>
  <si>
    <t>Тариф за городом руб/км</t>
  </si>
  <si>
    <t xml:space="preserve">Предоставление автопогрузчика:  </t>
  </si>
  <si>
    <t xml:space="preserve">Наценка к тарифу: </t>
  </si>
  <si>
    <t>12</t>
  </si>
  <si>
    <t>15*</t>
  </si>
  <si>
    <t>Тарифы на услуги перевозки сборного груза LTL по г. Иркутск:</t>
  </si>
  <si>
    <t>Екатеринбург</t>
  </si>
  <si>
    <t>36*</t>
  </si>
  <si>
    <t>+50%</t>
  </si>
  <si>
    <t>Ванино</t>
  </si>
  <si>
    <t>Николаевск-на-Амуре</t>
  </si>
  <si>
    <t>Советская Гавань</t>
  </si>
  <si>
    <t xml:space="preserve">Наценка 50% к тарифу: </t>
  </si>
  <si>
    <t>250 руб./м.куб./сут.</t>
  </si>
  <si>
    <t>от 30 мин. = 1200 руб./час</t>
  </si>
  <si>
    <t>от 45 мин. = 2 000 руб./час</t>
  </si>
  <si>
    <t>от 60 мин. = 3 000 руб./час</t>
  </si>
  <si>
    <t>1. Тариф на растентовку или гидроборт для автотранспорта грузоподъемностью от 3 тонн: 5000,00 руб.</t>
  </si>
  <si>
    <t xml:space="preserve">3. Дополнительная точка заезда доставка-забор груза (в .т.ч. для оформления документов) - 3000,00-5000,00 руб. </t>
  </si>
  <si>
    <t>от 45 мин. = 1 500 руб./час</t>
  </si>
  <si>
    <t>от 60 мин. = 1 950 руб./час</t>
  </si>
  <si>
    <t>от 60 мин. = 2 100 руб./час</t>
  </si>
  <si>
    <t>Стоимость услуг - 750,00 руб. чел.\час.</t>
  </si>
  <si>
    <t>350 руб./м.куб./сут.</t>
  </si>
  <si>
    <t>от 400 руб./м.куб./сут.</t>
  </si>
  <si>
    <t>8,50 руб./кг 1500 руб./м.куб.</t>
  </si>
  <si>
    <t>от 30 мин. = 1 350 руб./час</t>
  </si>
  <si>
    <t>от 45 мин. = 1 450 руб./час</t>
  </si>
  <si>
    <t>5,50 руб/кг 850 руб/м.куб.</t>
  </si>
  <si>
    <t>от 60 мин. = 2 000 руб./час</t>
  </si>
  <si>
    <t>от 30 мин. = 1 500 руб./час</t>
  </si>
  <si>
    <t>от 45 мин. = 1 700 руб./час</t>
  </si>
  <si>
    <t>плюс 50% от тарифа</t>
  </si>
  <si>
    <t>Выгрузка в дополнительной точке  + 3000,00 за каждый адрес (руб. с НДС)</t>
  </si>
  <si>
    <t>от 30 мин. = 3 300 руб./час</t>
  </si>
  <si>
    <t>от 45 мин. = 3 700 руб./час</t>
  </si>
  <si>
    <t>от 60 мин. = 4 300 руб./час</t>
  </si>
  <si>
    <t>от 30 мин. = 1 250 руб./час</t>
  </si>
  <si>
    <t>от 45 мин. = 1 300 руб./час</t>
  </si>
  <si>
    <t>от 60 мин. = 1 700 руб./час</t>
  </si>
  <si>
    <t xml:space="preserve">5 000,00 руб/час      </t>
  </si>
  <si>
    <t>5 000,00 за доставку груза после 21:00 (в вечернее и ночное время)</t>
  </si>
  <si>
    <t>от 15 мин. = 1100 руб./час</t>
  </si>
  <si>
    <t>от 30 мин. = 1450 руб./час</t>
  </si>
  <si>
    <t>от 30 мин. = 1 600 руб./час</t>
  </si>
  <si>
    <t>от 40 мин. = 1 750 руб./час</t>
  </si>
  <si>
    <t>от 90 мин. = 2 650 руб./час</t>
  </si>
  <si>
    <t>от 20 мин. = 1 350 руб./час</t>
  </si>
  <si>
    <t>от 30 мин. = 1 450 руб./час</t>
  </si>
  <si>
    <t>от 35 мин. = 1 600 руб./час</t>
  </si>
  <si>
    <t>950,00 руб/ 1 час</t>
  </si>
  <si>
    <t>от 45 мин. = 1 600 руб./час</t>
  </si>
  <si>
    <t>от 60 мин. = 2 300 руб./час</t>
  </si>
  <si>
    <t>1 500 руб.</t>
  </si>
  <si>
    <t>от 30 мин. = 1 400 руб./час</t>
  </si>
  <si>
    <t>от 60 мин. = 1 900 руб./час</t>
  </si>
  <si>
    <t>Возврат сопроводительных документов в Республику Коми и ЯНАО</t>
  </si>
  <si>
    <t>Возврат сопроводительных документов в Сибирь, Республика Саха (Якутия)</t>
  </si>
  <si>
    <t>2 500 руб.</t>
  </si>
  <si>
    <t>Оформление авианакладной</t>
  </si>
  <si>
    <t>от 1 000 до 3 000 руб. в зависимости от направления</t>
  </si>
  <si>
    <t>4 500 руб./м3</t>
  </si>
  <si>
    <t>2 000 руб.</t>
  </si>
  <si>
    <t>10 руб./1 бут.</t>
  </si>
  <si>
    <t>Стоимость  услуг 220руб/м3</t>
  </si>
  <si>
    <t xml:space="preserve"> Взимается  плата за погрузочно- разгрузочные работы :</t>
  </si>
  <si>
    <t xml:space="preserve">оформление перевозочных документов – 350,00 руб. за каждую Экспедиторскую Расписку, </t>
  </si>
  <si>
    <t>от 250 кг
12 000,00</t>
  </si>
  <si>
    <t>от 250 кг до 300 кг  
12 000,00</t>
  </si>
  <si>
    <t>350 руб.</t>
  </si>
  <si>
    <t>1700 руб.</t>
  </si>
  <si>
    <t>1900 руб.</t>
  </si>
  <si>
    <t>2100руб.</t>
  </si>
  <si>
    <t>2 800 руб.</t>
  </si>
  <si>
    <t>1000 руб.</t>
  </si>
  <si>
    <t>2100 руб.</t>
  </si>
  <si>
    <t>2500 руб.</t>
  </si>
  <si>
    <t>10,0 руб./кг   2000,00 руб./м.куб.</t>
  </si>
  <si>
    <t>10,00 руб./кг   2000,00 руб./м.куб.</t>
  </si>
  <si>
    <t xml:space="preserve">3. Тариф  за подъем/спуск на этаж :  </t>
  </si>
  <si>
    <t>от 30 мин. = 1500 руб./час</t>
  </si>
  <si>
    <t>Срок  доставки в пути</t>
  </si>
  <si>
    <t>оформление перевозочных документов – 350,00 руб. за каждую Экспедиторскую Расписку,</t>
  </si>
  <si>
    <r>
      <t xml:space="preserve">за хрупкий, ценный груз. </t>
    </r>
    <r>
      <rPr>
        <b/>
        <i/>
        <u/>
        <sz val="11"/>
        <color indexed="8"/>
        <rFont val="Times New Roman"/>
        <family val="1"/>
        <charset val="204"/>
      </rPr>
      <t>Если клиент отказывается от наценки за хрупкий груз, то компания не несет ответственности за бой, порчу груза;</t>
    </r>
  </si>
  <si>
    <t xml:space="preserve">За негабаритный груз наценка 30% к тарифу: </t>
  </si>
  <si>
    <t>За негабаритный груз наценка 100% к тарифу:</t>
  </si>
  <si>
    <t>контейнер</t>
  </si>
  <si>
    <t>30*</t>
  </si>
  <si>
    <t xml:space="preserve">Стоимость  доставки одного неделимого места массой </t>
  </si>
  <si>
    <t xml:space="preserve">    от 150 кг  до 500 кг                                                               7000 руб  в час</t>
  </si>
  <si>
    <t xml:space="preserve">   свыше 500кг                                                                               по договоренности</t>
  </si>
  <si>
    <t xml:space="preserve">груз  весом  одного места  менее 50 кг   - 50 руб за 1упаковку за 1этаж </t>
  </si>
  <si>
    <t xml:space="preserve">груз  весом  одного места  более 50 кг  - 150 руб за 1упаковку за 1этаж </t>
  </si>
  <si>
    <t>20*</t>
  </si>
  <si>
    <t>вагон/ авто.сборка</t>
  </si>
  <si>
    <t>2100 руб./м3</t>
  </si>
  <si>
    <t>1950 руб.</t>
  </si>
  <si>
    <t>Тарифы на услуги перевозки сборного груза LTL по г. Тында:</t>
  </si>
  <si>
    <t>до 2500 кг</t>
  </si>
  <si>
    <t>до 12</t>
  </si>
  <si>
    <t>от 2501 кг до  5000 кг</t>
  </si>
  <si>
    <t>от  5001 кг до 10 000 кг  минимум  2часа</t>
  </si>
  <si>
    <t xml:space="preserve">до 100  кг            </t>
  </si>
  <si>
    <t xml:space="preserve">от 101 до 600 кг          </t>
  </si>
  <si>
    <t xml:space="preserve">до 3000 кг                 </t>
  </si>
  <si>
    <t>до 1500кг</t>
  </si>
  <si>
    <t>7500,00 руб/час</t>
  </si>
  <si>
    <t>Въезд  на  тупик   грузовая/ легковая    в час  1600 руб</t>
  </si>
  <si>
    <t>Нижний  куранах</t>
  </si>
  <si>
    <t>Олекма</t>
  </si>
  <si>
    <t>2100,00 руб/час</t>
  </si>
  <si>
    <t>4200,00 руб/час</t>
  </si>
  <si>
    <t>6000,00 руб/час</t>
  </si>
  <si>
    <t>400 руб./м.куб./сут.</t>
  </si>
  <si>
    <t>650 руб./м.куб./сут.</t>
  </si>
  <si>
    <t>550 руб./м.куб./сут.</t>
  </si>
  <si>
    <t>Тарифы на услуги ответственного хранения на складе г. Алдан:</t>
  </si>
  <si>
    <t>Ожидание клиента после 18:00-00 (по заявке)</t>
  </si>
  <si>
    <t>350 руб./м.куб.</t>
  </si>
  <si>
    <t>действует с 10.06.2025 г</t>
  </si>
  <si>
    <t>действует с 10.06.2024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</si>
</sst>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u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10"/>
      <name val="Times New Roman"/>
      <family val="1"/>
      <charset val="204"/>
    </font>
    <font>
      <sz val="9"/>
      <color indexed="8"/>
      <name val="Calibri"/>
      <family val="2"/>
    </font>
    <font>
      <b/>
      <i/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0"/>
      <name val="Calibri"/>
      <family val="2"/>
      <charset val="204"/>
    </font>
    <font>
      <sz val="10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hair">
        <color indexed="64"/>
      </right>
      <top style="dotted">
        <color indexed="64"/>
      </top>
      <bottom style="dash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3" fontId="10" fillId="0" borderId="17" xfId="1" applyNumberFormat="1" applyFont="1" applyFill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/>
    </xf>
    <xf numFmtId="4" fontId="10" fillId="2" borderId="17" xfId="0" applyNumberFormat="1" applyFont="1" applyFill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49" fontId="10" fillId="0" borderId="1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" fontId="10" fillId="3" borderId="17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left" vertical="center"/>
    </xf>
    <xf numFmtId="2" fontId="10" fillId="2" borderId="17" xfId="0" applyNumberFormat="1" applyFont="1" applyFill="1" applyBorder="1" applyAlignment="1">
      <alignment horizontal="center" vertical="center"/>
    </xf>
    <xf numFmtId="2" fontId="10" fillId="0" borderId="17" xfId="0" applyNumberFormat="1" applyFont="1" applyBorder="1" applyAlignment="1">
      <alignment horizontal="left" vertical="center"/>
    </xf>
    <xf numFmtId="0" fontId="11" fillId="0" borderId="20" xfId="0" applyFont="1" applyBorder="1" applyAlignment="1">
      <alignment horizontal="left"/>
    </xf>
    <xf numFmtId="0" fontId="11" fillId="3" borderId="20" xfId="0" applyFont="1" applyFill="1" applyBorder="1" applyAlignment="1">
      <alignment horizontal="center"/>
    </xf>
    <xf numFmtId="2" fontId="11" fillId="2" borderId="20" xfId="0" applyNumberFormat="1" applyFont="1" applyFill="1" applyBorder="1" applyAlignment="1">
      <alignment horizontal="center"/>
    </xf>
    <xf numFmtId="1" fontId="11" fillId="3" borderId="20" xfId="0" applyNumberFormat="1" applyFont="1" applyFill="1" applyBorder="1" applyAlignment="1">
      <alignment horizontal="center"/>
    </xf>
    <xf numFmtId="1" fontId="11" fillId="3" borderId="21" xfId="0" applyNumberFormat="1" applyFont="1" applyFill="1" applyBorder="1" applyAlignment="1">
      <alignment horizontal="center"/>
    </xf>
    <xf numFmtId="0" fontId="11" fillId="0" borderId="0" xfId="0" applyFont="1"/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" fontId="10" fillId="0" borderId="17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20" fillId="0" borderId="0" xfId="0" applyFont="1"/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/>
    </xf>
    <xf numFmtId="3" fontId="7" fillId="2" borderId="23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1" fontId="11" fillId="0" borderId="20" xfId="0" applyNumberFormat="1" applyFont="1" applyBorder="1" applyAlignment="1">
      <alignment horizontal="center"/>
    </xf>
    <xf numFmtId="0" fontId="11" fillId="0" borderId="20" xfId="0" applyFont="1" applyBorder="1"/>
    <xf numFmtId="0" fontId="10" fillId="0" borderId="1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4" fontId="4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3" fontId="4" fillId="0" borderId="27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3" fontId="18" fillId="0" borderId="0" xfId="0" applyNumberFormat="1" applyFont="1"/>
    <xf numFmtId="0" fontId="19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 wrapText="1"/>
    </xf>
    <xf numFmtId="0" fontId="19" fillId="0" borderId="0" xfId="0" applyFont="1"/>
    <xf numFmtId="0" fontId="26" fillId="0" borderId="0" xfId="0" applyFont="1" applyAlignment="1">
      <alignment horizontal="left" vertical="center"/>
    </xf>
    <xf numFmtId="3" fontId="18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2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3" fontId="30" fillId="0" borderId="1" xfId="0" applyNumberFormat="1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14" fontId="30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3" fillId="0" borderId="0" xfId="0" applyFont="1"/>
    <xf numFmtId="4" fontId="30" fillId="2" borderId="17" xfId="0" applyNumberFormat="1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3" fontId="31" fillId="2" borderId="12" xfId="0" applyNumberFormat="1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3" fontId="31" fillId="2" borderId="15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1" fontId="30" fillId="0" borderId="17" xfId="0" applyNumberFormat="1" applyFont="1" applyBorder="1" applyAlignment="1">
      <alignment horizontal="center" vertical="center"/>
    </xf>
    <xf numFmtId="2" fontId="30" fillId="0" borderId="17" xfId="0" applyNumberFormat="1" applyFont="1" applyBorder="1" applyAlignment="1">
      <alignment horizontal="center" vertical="center"/>
    </xf>
    <xf numFmtId="3" fontId="30" fillId="0" borderId="17" xfId="0" applyNumberFormat="1" applyFont="1" applyBorder="1" applyAlignment="1">
      <alignment horizontal="center" vertical="center"/>
    </xf>
    <xf numFmtId="4" fontId="30" fillId="0" borderId="17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38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38" fillId="2" borderId="7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3" fontId="37" fillId="2" borderId="12" xfId="0" applyNumberFormat="1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 wrapText="1"/>
    </xf>
    <xf numFmtId="3" fontId="37" fillId="2" borderId="15" xfId="0" applyNumberFormat="1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0" fillId="2" borderId="39" xfId="0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4" fontId="32" fillId="0" borderId="0" xfId="0" applyNumberFormat="1" applyFont="1"/>
    <xf numFmtId="0" fontId="5" fillId="0" borderId="17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3" fontId="4" fillId="0" borderId="1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24" fillId="0" borderId="0" xfId="0" applyFont="1" applyAlignment="1">
      <alignment horizontal="left" vertical="center" wrapText="1"/>
    </xf>
    <xf numFmtId="3" fontId="4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2" fontId="14" fillId="0" borderId="0" xfId="0" applyNumberFormat="1" applyFont="1" applyAlignment="1">
      <alignment vertical="center"/>
    </xf>
    <xf numFmtId="0" fontId="41" fillId="0" borderId="0" xfId="0" applyFont="1"/>
    <xf numFmtId="2" fontId="41" fillId="0" borderId="0" xfId="0" applyNumberFormat="1" applyFont="1"/>
    <xf numFmtId="1" fontId="41" fillId="0" borderId="0" xfId="0" applyNumberFormat="1" applyFont="1"/>
    <xf numFmtId="0" fontId="42" fillId="0" borderId="0" xfId="0" applyFont="1" applyAlignment="1">
      <alignment vertical="center"/>
    </xf>
    <xf numFmtId="2" fontId="42" fillId="0" borderId="0" xfId="0" applyNumberFormat="1" applyFont="1" applyAlignment="1">
      <alignment vertical="center"/>
    </xf>
    <xf numFmtId="1" fontId="42" fillId="0" borderId="0" xfId="0" applyNumberFormat="1" applyFont="1" applyAlignment="1">
      <alignment vertical="center"/>
    </xf>
    <xf numFmtId="2" fontId="13" fillId="0" borderId="0" xfId="0" applyNumberFormat="1" applyFont="1"/>
    <xf numFmtId="1" fontId="13" fillId="0" borderId="0" xfId="0" applyNumberFormat="1" applyFont="1"/>
    <xf numFmtId="2" fontId="38" fillId="0" borderId="0" xfId="0" applyNumberFormat="1" applyFont="1"/>
    <xf numFmtId="1" fontId="38" fillId="0" borderId="0" xfId="0" applyNumberFormat="1" applyFont="1"/>
    <xf numFmtId="49" fontId="10" fillId="0" borderId="17" xfId="0" applyNumberFormat="1" applyFont="1" applyBorder="1" applyAlignment="1">
      <alignment horizontal="center" vertical="center" wrapText="1"/>
    </xf>
    <xf numFmtId="3" fontId="10" fillId="0" borderId="17" xfId="3" applyNumberFormat="1" applyFont="1" applyFill="1" applyBorder="1" applyAlignment="1">
      <alignment horizontal="center" vertical="center" wrapText="1"/>
    </xf>
    <xf numFmtId="49" fontId="10" fillId="3" borderId="17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10" fillId="0" borderId="20" xfId="0" applyFont="1" applyBorder="1"/>
    <xf numFmtId="0" fontId="5" fillId="0" borderId="16" xfId="0" applyFont="1" applyBorder="1" applyAlignment="1">
      <alignment vertical="center" wrapText="1"/>
    </xf>
    <xf numFmtId="3" fontId="4" fillId="0" borderId="16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/>
    </xf>
    <xf numFmtId="0" fontId="10" fillId="0" borderId="17" xfId="2" applyFont="1" applyBorder="1" applyAlignment="1">
      <alignment horizontal="left" vertical="center"/>
    </xf>
    <xf numFmtId="0" fontId="10" fillId="0" borderId="17" xfId="2" applyFont="1" applyBorder="1" applyAlignment="1">
      <alignment horizontal="center" vertical="center" wrapText="1"/>
    </xf>
    <xf numFmtId="49" fontId="10" fillId="0" borderId="17" xfId="2" applyNumberFormat="1" applyFont="1" applyBorder="1" applyAlignment="1">
      <alignment horizontal="center" vertical="center" wrapText="1"/>
    </xf>
    <xf numFmtId="4" fontId="10" fillId="0" borderId="17" xfId="2" applyNumberFormat="1" applyFont="1" applyBorder="1" applyAlignment="1">
      <alignment horizontal="center" vertical="center"/>
    </xf>
    <xf numFmtId="0" fontId="44" fillId="0" borderId="0" xfId="0" applyFont="1"/>
    <xf numFmtId="0" fontId="12" fillId="0" borderId="0" xfId="0" applyFont="1"/>
    <xf numFmtId="0" fontId="45" fillId="0" borderId="0" xfId="0" applyFont="1" applyAlignment="1">
      <alignment vertical="center"/>
    </xf>
    <xf numFmtId="2" fontId="12" fillId="0" borderId="0" xfId="0" applyNumberFormat="1" applyFont="1"/>
    <xf numFmtId="1" fontId="12" fillId="0" borderId="0" xfId="0" applyNumberFormat="1" applyFont="1"/>
    <xf numFmtId="0" fontId="45" fillId="0" borderId="0" xfId="0" applyFont="1" applyAlignment="1">
      <alignment horizontal="center" vertical="center"/>
    </xf>
    <xf numFmtId="2" fontId="45" fillId="0" borderId="0" xfId="0" applyNumberFormat="1" applyFont="1" applyAlignment="1">
      <alignment vertical="center"/>
    </xf>
    <xf numFmtId="0" fontId="45" fillId="0" borderId="0" xfId="0" applyFont="1" applyAlignment="1">
      <alignment horizontal="right" vertical="center"/>
    </xf>
    <xf numFmtId="3" fontId="4" fillId="0" borderId="26" xfId="0" applyNumberFormat="1" applyFont="1" applyBorder="1" applyAlignment="1">
      <alignment horizontal="left" vertical="center" wrapText="1"/>
    </xf>
    <xf numFmtId="3" fontId="4" fillId="0" borderId="27" xfId="0" applyNumberFormat="1" applyFont="1" applyBorder="1" applyAlignment="1">
      <alignment horizontal="left" vertical="center" wrapText="1"/>
    </xf>
    <xf numFmtId="3" fontId="4" fillId="0" borderId="28" xfId="0" applyNumberFormat="1" applyFont="1" applyBorder="1" applyAlignment="1">
      <alignment horizontal="left" vertical="center" wrapText="1"/>
    </xf>
    <xf numFmtId="3" fontId="18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2" fillId="0" borderId="3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" fontId="4" fillId="0" borderId="26" xfId="2" applyNumberFormat="1" applyFont="1" applyBorder="1" applyAlignment="1">
      <alignment horizontal="center" vertical="center"/>
    </xf>
    <xf numFmtId="3" fontId="4" fillId="0" borderId="28" xfId="2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left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left" vertical="center"/>
    </xf>
    <xf numFmtId="3" fontId="4" fillId="0" borderId="27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left" vertical="center" wrapText="1"/>
    </xf>
    <xf numFmtId="3" fontId="4" fillId="0" borderId="27" xfId="0" applyNumberFormat="1" applyFont="1" applyBorder="1" applyAlignment="1">
      <alignment horizontal="left" vertical="center" wrapText="1"/>
    </xf>
    <xf numFmtId="3" fontId="4" fillId="0" borderId="28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left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3" fontId="18" fillId="0" borderId="26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0" fontId="26" fillId="0" borderId="25" xfId="0" applyFont="1" applyBorder="1" applyAlignment="1">
      <alignment horizontal="left" vertical="center"/>
    </xf>
    <xf numFmtId="0" fontId="18" fillId="0" borderId="25" xfId="0" applyFont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 wrapText="1"/>
    </xf>
    <xf numFmtId="3" fontId="18" fillId="0" borderId="25" xfId="0" applyNumberFormat="1" applyFont="1" applyBorder="1" applyAlignment="1">
      <alignment horizontal="center"/>
    </xf>
    <xf numFmtId="0" fontId="26" fillId="4" borderId="25" xfId="0" applyFont="1" applyFill="1" applyBorder="1" applyAlignment="1">
      <alignment horizontal="left" vertical="center"/>
    </xf>
    <xf numFmtId="3" fontId="18" fillId="4" borderId="25" xfId="0" applyNumberFormat="1" applyFont="1" applyFill="1" applyBorder="1" applyAlignment="1">
      <alignment horizontal="center"/>
    </xf>
    <xf numFmtId="0" fontId="18" fillId="4" borderId="25" xfId="0" applyFont="1" applyFill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left"/>
    </xf>
    <xf numFmtId="0" fontId="18" fillId="0" borderId="17" xfId="0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49" fontId="4" fillId="0" borderId="26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4" fontId="4" fillId="0" borderId="28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2" xr:uid="{00000000-0005-0000-0000-000001000000}"/>
    <cellStyle name="Обычный 2 2" xfId="8" xr:uid="{46281229-DA21-4A00-9511-CFB3980BD740}"/>
    <cellStyle name="Обычный 2 3" xfId="5" xr:uid="{7FDC3CBD-74C9-4627-890E-72CBAB75332E}"/>
    <cellStyle name="Финансовый" xfId="1" builtinId="3"/>
    <cellStyle name="Финансовый 2" xfId="3" xr:uid="{00000000-0005-0000-0000-000003000000}"/>
    <cellStyle name="Финансовый 2 2" xfId="9" xr:uid="{0A970CCA-C2E5-42DF-A0F5-E55633F35C4D}"/>
    <cellStyle name="Финансовый 2 3" xfId="6" xr:uid="{B6F9A757-3B39-48E0-925A-68BBD3AA559F}"/>
    <cellStyle name="Финансовый 3" xfId="7" xr:uid="{CA77EC6C-1359-47F4-B11E-D3D7CBBE867A}"/>
    <cellStyle name="Финансовый 4" xfId="4" xr:uid="{8208C578-BA71-42CA-AAD9-8DCB3CB405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3</xdr:col>
      <xdr:colOff>259066</xdr:colOff>
      <xdr:row>5</xdr:row>
      <xdr:rowOff>121906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5EFF704B-5F1E-4524-B9FF-B90372BB2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55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259066</xdr:colOff>
      <xdr:row>5</xdr:row>
      <xdr:rowOff>121906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963E2578-9043-440B-8120-046C215B1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55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259066</xdr:colOff>
      <xdr:row>5</xdr:row>
      <xdr:rowOff>121906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41B01D25-33EF-4880-A778-F766C8D40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8378" cy="95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259066</xdr:colOff>
      <xdr:row>5</xdr:row>
      <xdr:rowOff>121906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1C20B4A6-530D-445F-B7EC-8B9511FB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8378" cy="95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5</xdr:col>
      <xdr:colOff>139064</xdr:colOff>
      <xdr:row>5</xdr:row>
      <xdr:rowOff>100964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BF46E64E-CA59-4184-9865-066DB5C35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866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5</xdr:col>
      <xdr:colOff>139064</xdr:colOff>
      <xdr:row>5</xdr:row>
      <xdr:rowOff>100964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369D8F3-671C-4BC3-8388-CE2311F58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8669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5</xdr:col>
      <xdr:colOff>161925</xdr:colOff>
      <xdr:row>5</xdr:row>
      <xdr:rowOff>104775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7D224915-5F35-49AA-BCC6-777551921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5"/>
          <a:ext cx="20383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5</xdr:col>
      <xdr:colOff>161925</xdr:colOff>
      <xdr:row>5</xdr:row>
      <xdr:rowOff>104775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532F299-5B35-4037-9004-CD92A92AB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5"/>
          <a:ext cx="20383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2</xdr:col>
      <xdr:colOff>477610</xdr:colOff>
      <xdr:row>5</xdr:row>
      <xdr:rowOff>114300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16F3019A-3439-483C-B87A-6B054F35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2047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161925</xdr:rowOff>
    </xdr:from>
    <xdr:to>
      <xdr:col>2</xdr:col>
      <xdr:colOff>477610</xdr:colOff>
      <xdr:row>5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395F3C9-B372-4895-B655-1AAF3FC5A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205876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161925</xdr:rowOff>
    </xdr:from>
    <xdr:to>
      <xdr:col>2</xdr:col>
      <xdr:colOff>477610</xdr:colOff>
      <xdr:row>5</xdr:row>
      <xdr:rowOff>114300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1C0D1540-4C03-4F26-B2B3-99A689A9A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205876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2</xdr:col>
      <xdr:colOff>457200</xdr:colOff>
      <xdr:row>5</xdr:row>
      <xdr:rowOff>104775</xdr:rowOff>
    </xdr:to>
    <xdr:pic>
      <xdr:nvPicPr>
        <xdr:cNvPr id="5" name="Рисунок 2">
          <a:extLst>
            <a:ext uri="{FF2B5EF4-FFF2-40B4-BE49-F238E27FC236}">
              <a16:creationId xmlns:a16="http://schemas.microsoft.com/office/drawing/2014/main" id="{42FAA94E-CD42-48E3-B870-497227B07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5"/>
          <a:ext cx="20383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2</xdr:col>
      <xdr:colOff>457200</xdr:colOff>
      <xdr:row>5</xdr:row>
      <xdr:rowOff>104775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AFE2F28-A684-4025-A6FB-C540F7D8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5"/>
          <a:ext cx="20383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152400</xdr:rowOff>
    </xdr:from>
    <xdr:to>
      <xdr:col>2</xdr:col>
      <xdr:colOff>452437</xdr:colOff>
      <xdr:row>5</xdr:row>
      <xdr:rowOff>76200</xdr:rowOff>
    </xdr:to>
    <xdr:pic>
      <xdr:nvPicPr>
        <xdr:cNvPr id="2" name="Рисунок 2" descr="YATA_Logo_04_horiz_flat">
          <a:extLst>
            <a:ext uri="{FF2B5EF4-FFF2-40B4-BE49-F238E27FC236}">
              <a16:creationId xmlns:a16="http://schemas.microsoft.com/office/drawing/2014/main" id="{A1271392-839D-4981-BA8D-F58369FA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52400"/>
          <a:ext cx="19621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152400</xdr:rowOff>
    </xdr:from>
    <xdr:to>
      <xdr:col>2</xdr:col>
      <xdr:colOff>452437</xdr:colOff>
      <xdr:row>5</xdr:row>
      <xdr:rowOff>76200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ED355B52-212D-4784-9103-872099D9B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52400"/>
          <a:ext cx="1957387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281668</xdr:colOff>
      <xdr:row>5</xdr:row>
      <xdr:rowOff>76200</xdr:rowOff>
    </xdr:to>
    <xdr:pic>
      <xdr:nvPicPr>
        <xdr:cNvPr id="2" name="Рисунок 2" descr="YATA_Logo_04_horiz_flat">
          <a:extLst>
            <a:ext uri="{FF2B5EF4-FFF2-40B4-BE49-F238E27FC236}">
              <a16:creationId xmlns:a16="http://schemas.microsoft.com/office/drawing/2014/main" id="{42F279FE-AD91-43E3-BBFE-79A4FC47D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1800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4</xdr:col>
      <xdr:colOff>281668</xdr:colOff>
      <xdr:row>5</xdr:row>
      <xdr:rowOff>76200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0D40E0DF-3A2D-4FCB-B495-7560B3F52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179614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3</xdr:col>
      <xdr:colOff>476250</xdr:colOff>
      <xdr:row>5</xdr:row>
      <xdr:rowOff>85725</xdr:rowOff>
    </xdr:to>
    <xdr:pic>
      <xdr:nvPicPr>
        <xdr:cNvPr id="2" name="Рисунок 2" descr="YATA_Logo_04_horiz_flat">
          <a:extLst>
            <a:ext uri="{FF2B5EF4-FFF2-40B4-BE49-F238E27FC236}">
              <a16:creationId xmlns:a16="http://schemas.microsoft.com/office/drawing/2014/main" id="{37DDF7E6-3963-40FF-B65D-521C59E16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9075"/>
          <a:ext cx="16859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28575</xdr:rowOff>
    </xdr:from>
    <xdr:to>
      <xdr:col>3</xdr:col>
      <xdr:colOff>476250</xdr:colOff>
      <xdr:row>5</xdr:row>
      <xdr:rowOff>85725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05F560AC-AF16-4486-9AE3-6BB4E06D1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9075"/>
          <a:ext cx="16859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28575</xdr:rowOff>
    </xdr:from>
    <xdr:to>
      <xdr:col>3</xdr:col>
      <xdr:colOff>479101</xdr:colOff>
      <xdr:row>5</xdr:row>
      <xdr:rowOff>81912</xdr:rowOff>
    </xdr:to>
    <xdr:pic>
      <xdr:nvPicPr>
        <xdr:cNvPr id="4" name="Рисунок 2" descr="YATA_Logo_04_horiz_flat">
          <a:extLst>
            <a:ext uri="{FF2B5EF4-FFF2-40B4-BE49-F238E27FC236}">
              <a16:creationId xmlns:a16="http://schemas.microsoft.com/office/drawing/2014/main" id="{D3BA0E08-A9DC-47E3-851D-0D75153CB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9075"/>
          <a:ext cx="1688776" cy="815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</xdr:row>
      <xdr:rowOff>28575</xdr:rowOff>
    </xdr:from>
    <xdr:to>
      <xdr:col>3</xdr:col>
      <xdr:colOff>479101</xdr:colOff>
      <xdr:row>5</xdr:row>
      <xdr:rowOff>81912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2BAD699E-34C6-4AE7-932B-212AD5DA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9075"/>
          <a:ext cx="1688776" cy="815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971675" cy="828675"/>
    <xdr:pic>
      <xdr:nvPicPr>
        <xdr:cNvPr id="2" name="Рисунок 2" descr="YATA_Logo_04_horiz_flat">
          <a:extLst>
            <a:ext uri="{FF2B5EF4-FFF2-40B4-BE49-F238E27FC236}">
              <a16:creationId xmlns:a16="http://schemas.microsoft.com/office/drawing/2014/main" id="{F4204D2C-4C9F-4E9F-9DA0-659D2D28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00025"/>
          <a:ext cx="1971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47625</xdr:colOff>
      <xdr:row>1</xdr:row>
      <xdr:rowOff>9525</xdr:rowOff>
    </xdr:from>
    <xdr:ext cx="1971675" cy="828675"/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F7672530-789E-41AC-A40D-AE6CF1897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00025"/>
          <a:ext cx="1971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5</xdr:col>
      <xdr:colOff>167368</xdr:colOff>
      <xdr:row>5</xdr:row>
      <xdr:rowOff>133350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026E0D66-7A07-43F5-BC41-3F524C8AE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875"/>
          <a:ext cx="21050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5</xdr:col>
      <xdr:colOff>167368</xdr:colOff>
      <xdr:row>5</xdr:row>
      <xdr:rowOff>133350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707FF523-98EC-4289-AF19-A37D20F1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875"/>
          <a:ext cx="208189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4</xdr:col>
      <xdr:colOff>219075</xdr:colOff>
      <xdr:row>5</xdr:row>
      <xdr:rowOff>104775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90C4170B-1C55-4209-8240-A6B6A040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847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4</xdr:col>
      <xdr:colOff>219075</xdr:colOff>
      <xdr:row>5</xdr:row>
      <xdr:rowOff>104775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3105A438-8318-4746-B636-7D668566D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847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4</xdr:col>
      <xdr:colOff>333375</xdr:colOff>
      <xdr:row>5</xdr:row>
      <xdr:rowOff>161925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66F47E24-4926-4BB3-B3FC-85CC624A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00025"/>
          <a:ext cx="1962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4</xdr:col>
      <xdr:colOff>333375</xdr:colOff>
      <xdr:row>5</xdr:row>
      <xdr:rowOff>161925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3CD18DCE-705F-461F-8EC8-B0E357E12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00025"/>
          <a:ext cx="1962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4</xdr:col>
      <xdr:colOff>219075</xdr:colOff>
      <xdr:row>5</xdr:row>
      <xdr:rowOff>104775</xdr:rowOff>
    </xdr:to>
    <xdr:pic>
      <xdr:nvPicPr>
        <xdr:cNvPr id="6" name="Рисунок 5" descr="YATA_Logo_04_horiz_flat">
          <a:extLst>
            <a:ext uri="{FF2B5EF4-FFF2-40B4-BE49-F238E27FC236}">
              <a16:creationId xmlns:a16="http://schemas.microsoft.com/office/drawing/2014/main" id="{A5066A37-F2F3-4107-B42F-1E12AF740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847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4</xdr:col>
      <xdr:colOff>247650</xdr:colOff>
      <xdr:row>5</xdr:row>
      <xdr:rowOff>161925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6EA1E779-40BC-46A3-9853-63F23E92C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1962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4</xdr:col>
      <xdr:colOff>247650</xdr:colOff>
      <xdr:row>5</xdr:row>
      <xdr:rowOff>161925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019C2F4D-9894-4C85-94DF-B021E152B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1962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2</xdr:col>
      <xdr:colOff>1090611</xdr:colOff>
      <xdr:row>5</xdr:row>
      <xdr:rowOff>133008</xdr:rowOff>
    </xdr:to>
    <xdr:pic>
      <xdr:nvPicPr>
        <xdr:cNvPr id="2" name="Рисунок 3" descr="YATA_Logo_04_horiz_flat">
          <a:extLst>
            <a:ext uri="{FF2B5EF4-FFF2-40B4-BE49-F238E27FC236}">
              <a16:creationId xmlns:a16="http://schemas.microsoft.com/office/drawing/2014/main" id="{3D69DA5D-0B82-49E3-AA25-E70AA5B75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55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1090611</xdr:colOff>
      <xdr:row>5</xdr:row>
      <xdr:rowOff>133008</xdr:rowOff>
    </xdr:to>
    <xdr:pic>
      <xdr:nvPicPr>
        <xdr:cNvPr id="3" name="Рисунок 4" descr="YATA_Logo_04_horiz_flat">
          <a:extLst>
            <a:ext uri="{FF2B5EF4-FFF2-40B4-BE49-F238E27FC236}">
              <a16:creationId xmlns:a16="http://schemas.microsoft.com/office/drawing/2014/main" id="{8E5B9DC0-EA1A-4D08-9904-0468E85DB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55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1090611</xdr:colOff>
      <xdr:row>5</xdr:row>
      <xdr:rowOff>133008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0F9E824B-5721-4679-BF6C-72A4D169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00286" cy="1075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1090611</xdr:colOff>
      <xdr:row>5</xdr:row>
      <xdr:rowOff>133008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C15FC81E-F761-4B95-A210-D50B9AF31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00286" cy="1075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4</xdr:col>
      <xdr:colOff>123825</xdr:colOff>
      <xdr:row>5</xdr:row>
      <xdr:rowOff>95250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254284C6-5A13-496A-B692-047A79898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1838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4</xdr:col>
      <xdr:colOff>123825</xdr:colOff>
      <xdr:row>5</xdr:row>
      <xdr:rowOff>95250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736CDBD6-0033-4871-B089-84D39B5BD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1838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4</xdr:col>
      <xdr:colOff>208189</xdr:colOff>
      <xdr:row>5</xdr:row>
      <xdr:rowOff>76200</xdr:rowOff>
    </xdr:to>
    <xdr:pic>
      <xdr:nvPicPr>
        <xdr:cNvPr id="2" name="Рисунок 2" descr="YATA_Logo_04_horiz_flat">
          <a:extLst>
            <a:ext uri="{FF2B5EF4-FFF2-40B4-BE49-F238E27FC236}">
              <a16:creationId xmlns:a16="http://schemas.microsoft.com/office/drawing/2014/main" id="{DC6BFB3E-7962-4107-9D47-4B33A0973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7811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4</xdr:col>
      <xdr:colOff>208189</xdr:colOff>
      <xdr:row>5</xdr:row>
      <xdr:rowOff>76200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8A03E64B-D162-45D3-B1CD-D711E499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76076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4</xdr:col>
      <xdr:colOff>228600</xdr:colOff>
      <xdr:row>5</xdr:row>
      <xdr:rowOff>104775</xdr:rowOff>
    </xdr:to>
    <xdr:pic>
      <xdr:nvPicPr>
        <xdr:cNvPr id="2" name="Рисунок 2" descr="YATA_Logo_04_horiz_flat">
          <a:extLst>
            <a:ext uri="{FF2B5EF4-FFF2-40B4-BE49-F238E27FC236}">
              <a16:creationId xmlns:a16="http://schemas.microsoft.com/office/drawing/2014/main" id="{38B86D83-9035-4E80-9551-EA74DEDC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17907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4</xdr:col>
      <xdr:colOff>228600</xdr:colOff>
      <xdr:row>5</xdr:row>
      <xdr:rowOff>104775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077833BB-6235-454A-B6D7-2F3DD09A6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17907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4</xdr:col>
      <xdr:colOff>171450</xdr:colOff>
      <xdr:row>5</xdr:row>
      <xdr:rowOff>123825</xdr:rowOff>
    </xdr:to>
    <xdr:pic>
      <xdr:nvPicPr>
        <xdr:cNvPr id="2" name="Рисунок 2" descr="YATA_Logo_04_horiz_flat">
          <a:extLst>
            <a:ext uri="{FF2B5EF4-FFF2-40B4-BE49-F238E27FC236}">
              <a16:creationId xmlns:a16="http://schemas.microsoft.com/office/drawing/2014/main" id="{0AFE1142-0977-433E-8E1D-C72209C79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18859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4</xdr:col>
      <xdr:colOff>171450</xdr:colOff>
      <xdr:row>5</xdr:row>
      <xdr:rowOff>123825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FEBC98B1-A813-47A1-AB97-F1D86714E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18859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2</xdr:col>
      <xdr:colOff>342900</xdr:colOff>
      <xdr:row>5</xdr:row>
      <xdr:rowOff>95250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AE683007-E0B0-4DAC-AF63-7CDCB7EF6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13335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342900</xdr:colOff>
      <xdr:row>5</xdr:row>
      <xdr:rowOff>95250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ACA2D0DB-5640-4A61-B62F-37D218EB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13335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4</xdr:col>
      <xdr:colOff>208189</xdr:colOff>
      <xdr:row>5</xdr:row>
      <xdr:rowOff>76200</xdr:rowOff>
    </xdr:to>
    <xdr:pic>
      <xdr:nvPicPr>
        <xdr:cNvPr id="2" name="Рисунок 2" descr="YATA_Logo_04_horiz_flat">
          <a:extLst>
            <a:ext uri="{FF2B5EF4-FFF2-40B4-BE49-F238E27FC236}">
              <a16:creationId xmlns:a16="http://schemas.microsoft.com/office/drawing/2014/main" id="{E3B050C3-2620-4650-8E9C-15C2E68E9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76076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4</xdr:col>
      <xdr:colOff>208189</xdr:colOff>
      <xdr:row>5</xdr:row>
      <xdr:rowOff>76200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81B35FCC-D022-400E-BE2C-654ADC05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76076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4</xdr:col>
      <xdr:colOff>247650</xdr:colOff>
      <xdr:row>5</xdr:row>
      <xdr:rowOff>85725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9A1C3831-8726-408E-87A6-B7F2FA612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6225"/>
          <a:ext cx="18288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85725</xdr:rowOff>
    </xdr:from>
    <xdr:to>
      <xdr:col>4</xdr:col>
      <xdr:colOff>247650</xdr:colOff>
      <xdr:row>5</xdr:row>
      <xdr:rowOff>85725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D57A7DD-4FF9-4277-8737-9FAE287EF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6225"/>
          <a:ext cx="18288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2</xdr:col>
      <xdr:colOff>1257300</xdr:colOff>
      <xdr:row>5</xdr:row>
      <xdr:rowOff>133350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E5710C1D-B53D-45C0-8203-18D502FD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55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0</xdr:rowOff>
    </xdr:from>
    <xdr:to>
      <xdr:col>2</xdr:col>
      <xdr:colOff>1257300</xdr:colOff>
      <xdr:row>5</xdr:row>
      <xdr:rowOff>114300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DE3D6CAB-7C45-4498-A0F0-111547BFE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321719" cy="1078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1257300</xdr:colOff>
      <xdr:row>5</xdr:row>
      <xdr:rowOff>133350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37ACF18C-CBE9-4719-B968-5A9AC628B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241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0</xdr:rowOff>
    </xdr:from>
    <xdr:to>
      <xdr:col>2</xdr:col>
      <xdr:colOff>1257300</xdr:colOff>
      <xdr:row>5</xdr:row>
      <xdr:rowOff>114300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FC1E43E9-753C-49AA-89D5-E55768BB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23241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3</xdr:col>
      <xdr:colOff>257940</xdr:colOff>
      <xdr:row>5</xdr:row>
      <xdr:rowOff>70211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3218096D-C7DE-4E04-A947-33741B80A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4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257940</xdr:colOff>
      <xdr:row>5</xdr:row>
      <xdr:rowOff>70211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406CD3D7-269D-4D5F-9FE1-05D5CE64B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4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257940</xdr:colOff>
      <xdr:row>5</xdr:row>
      <xdr:rowOff>70211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B94C9F71-06FA-4CD7-BC64-79686989F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6290" cy="1060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257940</xdr:colOff>
      <xdr:row>5</xdr:row>
      <xdr:rowOff>70211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ECD41CF8-CBA6-4B34-A91D-5C27A8192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6290" cy="1060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2</xdr:col>
      <xdr:colOff>286276</xdr:colOff>
      <xdr:row>4</xdr:row>
      <xdr:rowOff>107960</xdr:rowOff>
    </xdr:to>
    <xdr:pic>
      <xdr:nvPicPr>
        <xdr:cNvPr id="2" name="Рисунок 3" descr="YATA_Logo_04_horiz_flat">
          <a:extLst>
            <a:ext uri="{FF2B5EF4-FFF2-40B4-BE49-F238E27FC236}">
              <a16:creationId xmlns:a16="http://schemas.microsoft.com/office/drawing/2014/main" id="{C34BBAA4-8E91-44A9-AA50-EAF840E41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55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286276</xdr:colOff>
      <xdr:row>4</xdr:row>
      <xdr:rowOff>107960</xdr:rowOff>
    </xdr:to>
    <xdr:pic>
      <xdr:nvPicPr>
        <xdr:cNvPr id="3" name="Рисунок 4" descr="YATA_Logo_04_horiz_flat">
          <a:extLst>
            <a:ext uri="{FF2B5EF4-FFF2-40B4-BE49-F238E27FC236}">
              <a16:creationId xmlns:a16="http://schemas.microsoft.com/office/drawing/2014/main" id="{B86DA249-3EB6-43F3-AD27-571E789B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955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286276</xdr:colOff>
      <xdr:row>4</xdr:row>
      <xdr:rowOff>107960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79D1CFFA-5704-4D6F-B2E2-6D93C4590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77001" cy="104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286276</xdr:colOff>
      <xdr:row>4</xdr:row>
      <xdr:rowOff>107960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64BDBED7-437B-4E53-AF31-663299CF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77001" cy="104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2</xdr:col>
      <xdr:colOff>1341118</xdr:colOff>
      <xdr:row>4</xdr:row>
      <xdr:rowOff>131171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2A734E8C-5363-4AC0-AEBF-08D6CFB3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4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1341118</xdr:colOff>
      <xdr:row>4</xdr:row>
      <xdr:rowOff>131171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9A759ABC-DFE9-44E0-90A7-3F60684C0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4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1305451</xdr:colOff>
      <xdr:row>5</xdr:row>
      <xdr:rowOff>98435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43C73308-2964-473A-8DAB-ABB7C0DC6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77001" cy="104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1305451</xdr:colOff>
      <xdr:row>5</xdr:row>
      <xdr:rowOff>98435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83D76352-4C7E-42A5-B954-1383C2C5A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277001" cy="104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2</xdr:col>
      <xdr:colOff>1355000</xdr:colOff>
      <xdr:row>5</xdr:row>
      <xdr:rowOff>144780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82037B36-5EF2-4044-9104-504860A07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4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1355000</xdr:colOff>
      <xdr:row>5</xdr:row>
      <xdr:rowOff>144780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1A1ACD86-9E22-4652-9E21-1064AECD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4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1355000</xdr:colOff>
      <xdr:row>5</xdr:row>
      <xdr:rowOff>144780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55B367FD-5E5F-46AD-ABF3-F2B4BB85A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26550" cy="1087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1355000</xdr:colOff>
      <xdr:row>5</xdr:row>
      <xdr:rowOff>144780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490C3BAC-AB03-4289-BA19-76268BAB5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26550" cy="1087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2</xdr:col>
      <xdr:colOff>1022712</xdr:colOff>
      <xdr:row>5</xdr:row>
      <xdr:rowOff>145732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4A7B3721-354E-40AD-A5F1-366D64A40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4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1022712</xdr:colOff>
      <xdr:row>5</xdr:row>
      <xdr:rowOff>145732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E78FB3FD-219B-40AD-AAD3-68B3F3C31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4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1022712</xdr:colOff>
      <xdr:row>5</xdr:row>
      <xdr:rowOff>145732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E5B101C9-ACEA-4A3D-A10C-9769EFDF3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2</xdr:col>
      <xdr:colOff>1022712</xdr:colOff>
      <xdr:row>5</xdr:row>
      <xdr:rowOff>145732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0D7B9552-E42C-428C-818D-E3F7DBBD7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</xdr:rowOff>
    </xdr:from>
    <xdr:to>
      <xdr:col>3</xdr:col>
      <xdr:colOff>517887</xdr:colOff>
      <xdr:row>5</xdr:row>
      <xdr:rowOff>155257</xdr:rowOff>
    </xdr:to>
    <xdr:pic>
      <xdr:nvPicPr>
        <xdr:cNvPr id="2" name="Рисунок 1" descr="YATA_Logo_04_horiz_flat">
          <a:extLst>
            <a:ext uri="{FF2B5EF4-FFF2-40B4-BE49-F238E27FC236}">
              <a16:creationId xmlns:a16="http://schemas.microsoft.com/office/drawing/2014/main" id="{0624F31D-2C7B-4A3A-87FD-613F04CA5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517887</xdr:colOff>
      <xdr:row>5</xdr:row>
      <xdr:rowOff>155257</xdr:rowOff>
    </xdr:to>
    <xdr:pic>
      <xdr:nvPicPr>
        <xdr:cNvPr id="3" name="Рисунок 2" descr="YATA_Logo_04_horiz_flat">
          <a:extLst>
            <a:ext uri="{FF2B5EF4-FFF2-40B4-BE49-F238E27FC236}">
              <a16:creationId xmlns:a16="http://schemas.microsoft.com/office/drawing/2014/main" id="{F0EE1901-6C7F-4F78-880F-2DDEDD33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517887</xdr:colOff>
      <xdr:row>5</xdr:row>
      <xdr:rowOff>155257</xdr:rowOff>
    </xdr:to>
    <xdr:pic>
      <xdr:nvPicPr>
        <xdr:cNvPr id="4" name="Рисунок 3" descr="YATA_Logo_04_horiz_flat">
          <a:extLst>
            <a:ext uri="{FF2B5EF4-FFF2-40B4-BE49-F238E27FC236}">
              <a16:creationId xmlns:a16="http://schemas.microsoft.com/office/drawing/2014/main" id="{BB67D6DC-E17A-43B8-A2FE-197D15419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517887</xdr:colOff>
      <xdr:row>5</xdr:row>
      <xdr:rowOff>155257</xdr:rowOff>
    </xdr:to>
    <xdr:pic>
      <xdr:nvPicPr>
        <xdr:cNvPr id="5" name="Рисунок 4" descr="YATA_Logo_04_horiz_flat">
          <a:extLst>
            <a:ext uri="{FF2B5EF4-FFF2-40B4-BE49-F238E27FC236}">
              <a16:creationId xmlns:a16="http://schemas.microsoft.com/office/drawing/2014/main" id="{38F074A9-AC11-4E25-AD21-A45CD14F4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517887</xdr:colOff>
      <xdr:row>5</xdr:row>
      <xdr:rowOff>145732</xdr:rowOff>
    </xdr:to>
    <xdr:pic>
      <xdr:nvPicPr>
        <xdr:cNvPr id="6" name="Рисунок 5" descr="YATA_Logo_04_horiz_flat">
          <a:extLst>
            <a:ext uri="{FF2B5EF4-FFF2-40B4-BE49-F238E27FC236}">
              <a16:creationId xmlns:a16="http://schemas.microsoft.com/office/drawing/2014/main" id="{4B569CC2-CA57-4D82-B83F-4AD100C07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517887</xdr:colOff>
      <xdr:row>5</xdr:row>
      <xdr:rowOff>145732</xdr:rowOff>
    </xdr:to>
    <xdr:pic>
      <xdr:nvPicPr>
        <xdr:cNvPr id="7" name="Рисунок 6" descr="YATA_Logo_04_horiz_flat">
          <a:extLst>
            <a:ext uri="{FF2B5EF4-FFF2-40B4-BE49-F238E27FC236}">
              <a16:creationId xmlns:a16="http://schemas.microsoft.com/office/drawing/2014/main" id="{53E46FAC-5588-4AA0-B92E-3624953EE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517887</xdr:colOff>
      <xdr:row>5</xdr:row>
      <xdr:rowOff>145732</xdr:rowOff>
    </xdr:to>
    <xdr:pic>
      <xdr:nvPicPr>
        <xdr:cNvPr id="8" name="Рисунок 7" descr="YATA_Logo_04_horiz_flat">
          <a:extLst>
            <a:ext uri="{FF2B5EF4-FFF2-40B4-BE49-F238E27FC236}">
              <a16:creationId xmlns:a16="http://schemas.microsoft.com/office/drawing/2014/main" id="{15583635-7365-415A-98CA-360A5D87F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0</xdr:row>
      <xdr:rowOff>19050</xdr:rowOff>
    </xdr:from>
    <xdr:to>
      <xdr:col>3</xdr:col>
      <xdr:colOff>517887</xdr:colOff>
      <xdr:row>5</xdr:row>
      <xdr:rowOff>145732</xdr:rowOff>
    </xdr:to>
    <xdr:pic>
      <xdr:nvPicPr>
        <xdr:cNvPr id="9" name="Рисунок 8" descr="YATA_Logo_04_horiz_flat">
          <a:extLst>
            <a:ext uri="{FF2B5EF4-FFF2-40B4-BE49-F238E27FC236}">
              <a16:creationId xmlns:a16="http://schemas.microsoft.com/office/drawing/2014/main" id="{B562375E-8214-4174-85F8-2DC4D3FE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9050"/>
          <a:ext cx="2318112" cy="108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3"/>
  <sheetViews>
    <sheetView zoomScale="70" zoomScaleNormal="70" workbookViewId="0">
      <pane ySplit="12" topLeftCell="A40" activePane="bottomLeft" state="frozen"/>
      <selection pane="bottomLeft" activeCell="AD9" sqref="AD9"/>
    </sheetView>
  </sheetViews>
  <sheetFormatPr defaultColWidth="9.140625" defaultRowHeight="12.75" x14ac:dyDescent="0.2"/>
  <cols>
    <col min="1" max="1" width="5.7109375" style="41" customWidth="1"/>
    <col min="2" max="2" width="10" style="41" customWidth="1"/>
    <col min="3" max="3" width="18" style="41" customWidth="1"/>
    <col min="4" max="4" width="8" style="41" customWidth="1"/>
    <col min="5" max="5" width="16.140625" style="41" customWidth="1"/>
    <col min="6" max="6" width="7.5703125" style="41" customWidth="1"/>
    <col min="7" max="7" width="10.42578125" style="41" customWidth="1"/>
    <col min="8" max="8" width="8" style="41" customWidth="1"/>
    <col min="9" max="18" width="9.140625" style="41" customWidth="1"/>
    <col min="19" max="19" width="1.42578125" style="41" customWidth="1"/>
    <col min="20" max="30" width="9.140625" style="41" customWidth="1"/>
    <col min="31" max="31" width="14" style="41" customWidth="1"/>
    <col min="32" max="32" width="6.5703125" style="41" customWidth="1"/>
    <col min="33" max="16384" width="9.140625" style="41"/>
  </cols>
  <sheetData>
    <row r="1" spans="1:32" s="3" customFormat="1" ht="14.1" customHeight="1" x14ac:dyDescent="0.25">
      <c r="A1" s="1"/>
      <c r="B1" s="1"/>
      <c r="C1" s="2"/>
      <c r="F1" s="3" t="s">
        <v>0</v>
      </c>
      <c r="L1" s="4"/>
      <c r="Z1" s="257" t="s">
        <v>1</v>
      </c>
      <c r="AA1" s="257"/>
      <c r="AB1" s="257"/>
      <c r="AC1" s="257"/>
      <c r="AD1" s="257"/>
      <c r="AE1" s="257"/>
    </row>
    <row r="2" spans="1:32" s="3" customFormat="1" ht="14.1" customHeight="1" x14ac:dyDescent="0.25">
      <c r="A2" s="1"/>
      <c r="B2" s="1"/>
      <c r="C2" s="2"/>
      <c r="F2" s="3" t="s">
        <v>2</v>
      </c>
      <c r="L2" s="4"/>
      <c r="Z2" s="3" t="s">
        <v>3</v>
      </c>
      <c r="AB2" s="4"/>
      <c r="AC2" s="3" t="s">
        <v>4</v>
      </c>
    </row>
    <row r="3" spans="1:32" s="3" customFormat="1" ht="14.1" customHeight="1" x14ac:dyDescent="0.25">
      <c r="A3" s="1"/>
      <c r="B3" s="1"/>
      <c r="C3" s="2"/>
      <c r="F3" s="3" t="s">
        <v>5</v>
      </c>
      <c r="L3" s="4"/>
      <c r="Z3" s="3" t="s">
        <v>6</v>
      </c>
      <c r="AB3" s="4"/>
      <c r="AC3" s="3" t="s">
        <v>7</v>
      </c>
    </row>
    <row r="4" spans="1:32" s="3" customFormat="1" ht="14.1" customHeight="1" x14ac:dyDescent="0.25">
      <c r="A4" s="1"/>
      <c r="B4" s="1"/>
      <c r="C4" s="2"/>
      <c r="L4" s="4"/>
      <c r="Z4" s="3" t="s">
        <v>8</v>
      </c>
      <c r="AB4" s="4"/>
      <c r="AC4" s="3" t="s">
        <v>9</v>
      </c>
    </row>
    <row r="5" spans="1:32" s="3" customFormat="1" ht="14.1" customHeight="1" thickBot="1" x14ac:dyDescent="0.3">
      <c r="A5" s="6"/>
      <c r="B5" s="6"/>
      <c r="C5" s="7"/>
      <c r="D5" s="8"/>
      <c r="E5" s="8"/>
      <c r="F5" s="8" t="s">
        <v>10</v>
      </c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C5" s="8" t="s">
        <v>11</v>
      </c>
      <c r="AD5" s="8"/>
      <c r="AE5" s="8"/>
    </row>
    <row r="6" spans="1:32" s="3" customFormat="1" ht="14.1" customHeight="1" thickTop="1" x14ac:dyDescent="0.25">
      <c r="A6" s="1"/>
      <c r="B6" s="1"/>
      <c r="C6" s="2"/>
      <c r="L6" s="4"/>
      <c r="AB6" s="4"/>
    </row>
    <row r="7" spans="1:32" s="3" customFormat="1" ht="12.75" customHeight="1" x14ac:dyDescent="0.25">
      <c r="A7" s="1"/>
      <c r="B7" s="1"/>
      <c r="C7" s="2"/>
      <c r="L7" s="4"/>
      <c r="P7" s="10"/>
      <c r="AB7" s="11"/>
      <c r="AC7" s="11"/>
      <c r="AD7" s="11"/>
      <c r="AE7" s="12" t="s">
        <v>550</v>
      </c>
    </row>
    <row r="8" spans="1:32" s="11" customFormat="1" x14ac:dyDescent="0.25">
      <c r="A8" s="13"/>
      <c r="B8" s="14" t="s">
        <v>12</v>
      </c>
      <c r="C8" s="15"/>
      <c r="L8" s="16"/>
    </row>
    <row r="9" spans="1:32" s="3" customFormat="1" ht="15" x14ac:dyDescent="0.25">
      <c r="A9" s="1"/>
      <c r="B9" s="1"/>
      <c r="C9" s="2"/>
      <c r="L9" s="4"/>
      <c r="Z9" s="17"/>
      <c r="AA9" s="17"/>
      <c r="AB9" s="11"/>
      <c r="AC9" s="11"/>
      <c r="AD9" s="11"/>
      <c r="AE9" s="18"/>
    </row>
    <row r="10" spans="1:32" s="3" customFormat="1" ht="15" x14ac:dyDescent="0.25">
      <c r="A10" s="1"/>
      <c r="B10" s="1"/>
      <c r="C10" s="2"/>
      <c r="L10" s="4"/>
      <c r="Z10" s="17"/>
      <c r="AA10" s="17"/>
      <c r="AB10" s="11"/>
      <c r="AC10" s="11"/>
      <c r="AD10" s="11"/>
      <c r="AE10" s="18"/>
    </row>
    <row r="11" spans="1:32" s="11" customFormat="1" ht="15" x14ac:dyDescent="0.25">
      <c r="A11" s="258" t="s">
        <v>13</v>
      </c>
      <c r="B11" s="260" t="s">
        <v>14</v>
      </c>
      <c r="C11" s="260" t="s">
        <v>15</v>
      </c>
      <c r="D11" s="263" t="s">
        <v>16</v>
      </c>
      <c r="E11" s="263" t="s">
        <v>17</v>
      </c>
      <c r="F11" s="263" t="s">
        <v>512</v>
      </c>
      <c r="G11" s="263" t="s">
        <v>18</v>
      </c>
      <c r="H11" s="267" t="s">
        <v>19</v>
      </c>
      <c r="I11" s="268"/>
      <c r="J11" s="268"/>
      <c r="K11" s="268"/>
      <c r="L11" s="269"/>
      <c r="M11" s="269"/>
      <c r="N11" s="269"/>
      <c r="O11" s="269"/>
      <c r="P11" s="269"/>
      <c r="Q11" s="269"/>
      <c r="R11" s="270"/>
      <c r="S11" s="202"/>
      <c r="T11" s="265" t="s">
        <v>20</v>
      </c>
      <c r="U11" s="265"/>
      <c r="V11" s="265"/>
      <c r="W11" s="265"/>
      <c r="X11" s="203"/>
      <c r="Y11" s="203"/>
      <c r="Z11" s="203"/>
      <c r="AA11" s="203"/>
      <c r="AB11" s="203"/>
      <c r="AC11" s="203"/>
      <c r="AD11" s="20"/>
      <c r="AE11" s="260" t="s">
        <v>21</v>
      </c>
    </row>
    <row r="12" spans="1:32" s="11" customFormat="1" ht="70.5" customHeight="1" x14ac:dyDescent="0.25">
      <c r="A12" s="259"/>
      <c r="B12" s="261"/>
      <c r="C12" s="262"/>
      <c r="D12" s="264"/>
      <c r="E12" s="264"/>
      <c r="F12" s="264"/>
      <c r="G12" s="266"/>
      <c r="H12" s="22" t="s">
        <v>22</v>
      </c>
      <c r="I12" s="23" t="s">
        <v>23</v>
      </c>
      <c r="J12" s="23" t="s">
        <v>24</v>
      </c>
      <c r="K12" s="23" t="s">
        <v>25</v>
      </c>
      <c r="L12" s="23" t="s">
        <v>26</v>
      </c>
      <c r="M12" s="23" t="s">
        <v>27</v>
      </c>
      <c r="N12" s="23" t="s">
        <v>28</v>
      </c>
      <c r="O12" s="23" t="s">
        <v>29</v>
      </c>
      <c r="P12" s="23" t="s">
        <v>30</v>
      </c>
      <c r="Q12" s="23" t="s">
        <v>31</v>
      </c>
      <c r="R12" s="23" t="s">
        <v>32</v>
      </c>
      <c r="S12" s="23"/>
      <c r="T12" s="24" t="s">
        <v>33</v>
      </c>
      <c r="U12" s="25" t="s">
        <v>34</v>
      </c>
      <c r="V12" s="25" t="s">
        <v>35</v>
      </c>
      <c r="W12" s="25" t="s">
        <v>36</v>
      </c>
      <c r="X12" s="25" t="s">
        <v>37</v>
      </c>
      <c r="Y12" s="25" t="s">
        <v>38</v>
      </c>
      <c r="Z12" s="25" t="s">
        <v>39</v>
      </c>
      <c r="AA12" s="25" t="s">
        <v>40</v>
      </c>
      <c r="AB12" s="23" t="s">
        <v>41</v>
      </c>
      <c r="AC12" s="23" t="s">
        <v>42</v>
      </c>
      <c r="AD12" s="26" t="s">
        <v>43</v>
      </c>
      <c r="AE12" s="262"/>
    </row>
    <row r="13" spans="1:32" s="11" customFormat="1" ht="17.25" customHeight="1" x14ac:dyDescent="0.25">
      <c r="A13" s="34">
        <v>1</v>
      </c>
      <c r="B13" s="238" t="s">
        <v>44</v>
      </c>
      <c r="C13" s="238" t="s">
        <v>48</v>
      </c>
      <c r="D13" s="239">
        <v>230</v>
      </c>
      <c r="E13" s="239" t="s">
        <v>50</v>
      </c>
      <c r="F13" s="240" t="s">
        <v>75</v>
      </c>
      <c r="G13" s="228">
        <v>4000</v>
      </c>
      <c r="H13" s="241">
        <v>95</v>
      </c>
      <c r="I13" s="241">
        <v>94.5</v>
      </c>
      <c r="J13" s="241">
        <v>94</v>
      </c>
      <c r="K13" s="241">
        <v>93.5</v>
      </c>
      <c r="L13" s="241">
        <v>93</v>
      </c>
      <c r="M13" s="241">
        <v>92.5</v>
      </c>
      <c r="N13" s="241">
        <v>92</v>
      </c>
      <c r="O13" s="241">
        <v>91.5</v>
      </c>
      <c r="P13" s="241">
        <v>91</v>
      </c>
      <c r="Q13" s="241">
        <v>90.5</v>
      </c>
      <c r="R13" s="241">
        <v>90</v>
      </c>
      <c r="S13" s="236">
        <v>0</v>
      </c>
      <c r="T13" s="40">
        <f t="shared" ref="T13:T44" si="0">$D13*H13</f>
        <v>21850</v>
      </c>
      <c r="U13" s="40">
        <f t="shared" ref="U13:U44" si="1">$D13*I13</f>
        <v>21735</v>
      </c>
      <c r="V13" s="40">
        <f t="shared" ref="V13:V44" si="2">$D13*J13</f>
        <v>21620</v>
      </c>
      <c r="W13" s="40">
        <f t="shared" ref="W13:W44" si="3">$D13*K13</f>
        <v>21505</v>
      </c>
      <c r="X13" s="40">
        <f t="shared" ref="X13:X44" si="4">$D13*L13</f>
        <v>21390</v>
      </c>
      <c r="Y13" s="40">
        <f t="shared" ref="Y13:Y44" si="5">$D13*M13</f>
        <v>21275</v>
      </c>
      <c r="Z13" s="40">
        <f t="shared" ref="Z13:Z44" si="6">$D13*N13</f>
        <v>21160</v>
      </c>
      <c r="AA13" s="40">
        <f t="shared" ref="AA13:AA44" si="7">$D13*O13</f>
        <v>21045</v>
      </c>
      <c r="AB13" s="40">
        <f t="shared" ref="AB13:AB44" si="8">$D13*P13</f>
        <v>20930</v>
      </c>
      <c r="AC13" s="40">
        <f t="shared" ref="AC13:AC44" si="9">$D13*Q13</f>
        <v>20815</v>
      </c>
      <c r="AD13" s="40">
        <f t="shared" ref="AD13:AD44" si="10">$D13*R13</f>
        <v>20700</v>
      </c>
      <c r="AE13" s="237" t="s">
        <v>439</v>
      </c>
      <c r="AF13" s="235"/>
    </row>
    <row r="14" spans="1:32" s="242" customFormat="1" ht="15.75" x14ac:dyDescent="0.2">
      <c r="A14" s="34">
        <f>A13+1</f>
        <v>2</v>
      </c>
      <c r="B14" s="35" t="s">
        <v>44</v>
      </c>
      <c r="C14" s="35" t="s">
        <v>77</v>
      </c>
      <c r="D14" s="36">
        <v>230</v>
      </c>
      <c r="E14" s="36" t="s">
        <v>49</v>
      </c>
      <c r="F14" s="227" t="s">
        <v>91</v>
      </c>
      <c r="G14" s="37">
        <v>3000</v>
      </c>
      <c r="H14" s="38">
        <v>82</v>
      </c>
      <c r="I14" s="38">
        <v>81.5</v>
      </c>
      <c r="J14" s="38">
        <v>81</v>
      </c>
      <c r="K14" s="38">
        <v>80.5</v>
      </c>
      <c r="L14" s="38">
        <v>80</v>
      </c>
      <c r="M14" s="38">
        <v>79.5</v>
      </c>
      <c r="N14" s="38">
        <v>79</v>
      </c>
      <c r="O14" s="38">
        <v>78.5</v>
      </c>
      <c r="P14" s="38">
        <v>78</v>
      </c>
      <c r="Q14" s="38">
        <v>77.5</v>
      </c>
      <c r="R14" s="38">
        <v>77</v>
      </c>
      <c r="S14" s="236">
        <v>0</v>
      </c>
      <c r="T14" s="40">
        <f t="shared" si="0"/>
        <v>18860</v>
      </c>
      <c r="U14" s="40">
        <f t="shared" si="1"/>
        <v>18745</v>
      </c>
      <c r="V14" s="40">
        <f t="shared" si="2"/>
        <v>18630</v>
      </c>
      <c r="W14" s="40">
        <f t="shared" si="3"/>
        <v>18515</v>
      </c>
      <c r="X14" s="40">
        <f t="shared" si="4"/>
        <v>18400</v>
      </c>
      <c r="Y14" s="40">
        <f t="shared" si="5"/>
        <v>18285</v>
      </c>
      <c r="Z14" s="40">
        <f t="shared" si="6"/>
        <v>18170</v>
      </c>
      <c r="AA14" s="40">
        <f t="shared" si="7"/>
        <v>18055</v>
      </c>
      <c r="AB14" s="40">
        <f t="shared" si="8"/>
        <v>17940</v>
      </c>
      <c r="AC14" s="40">
        <f t="shared" si="9"/>
        <v>17825</v>
      </c>
      <c r="AD14" s="40">
        <f t="shared" si="10"/>
        <v>17710</v>
      </c>
      <c r="AE14" s="237" t="s">
        <v>439</v>
      </c>
      <c r="AF14" s="235"/>
    </row>
    <row r="15" spans="1:32" s="242" customFormat="1" ht="15.75" x14ac:dyDescent="0.2">
      <c r="A15" s="34">
        <f t="shared" ref="A15:A66" si="11">A14+1</f>
        <v>3</v>
      </c>
      <c r="B15" s="35" t="s">
        <v>44</v>
      </c>
      <c r="C15" s="35" t="s">
        <v>79</v>
      </c>
      <c r="D15" s="36">
        <v>230</v>
      </c>
      <c r="E15" s="36" t="s">
        <v>49</v>
      </c>
      <c r="F15" s="227" t="s">
        <v>69</v>
      </c>
      <c r="G15" s="37">
        <v>3000</v>
      </c>
      <c r="H15" s="38">
        <v>55</v>
      </c>
      <c r="I15" s="38">
        <v>54.5</v>
      </c>
      <c r="J15" s="38">
        <v>54</v>
      </c>
      <c r="K15" s="38">
        <v>53.5</v>
      </c>
      <c r="L15" s="38">
        <v>53</v>
      </c>
      <c r="M15" s="38">
        <v>52.5</v>
      </c>
      <c r="N15" s="38">
        <v>52</v>
      </c>
      <c r="O15" s="38">
        <v>51.5</v>
      </c>
      <c r="P15" s="38">
        <v>51</v>
      </c>
      <c r="Q15" s="38">
        <v>50.5</v>
      </c>
      <c r="R15" s="38">
        <v>50</v>
      </c>
      <c r="S15" s="236">
        <v>0</v>
      </c>
      <c r="T15" s="40">
        <f t="shared" si="0"/>
        <v>12650</v>
      </c>
      <c r="U15" s="40">
        <f t="shared" si="1"/>
        <v>12535</v>
      </c>
      <c r="V15" s="40">
        <f t="shared" si="2"/>
        <v>12420</v>
      </c>
      <c r="W15" s="40">
        <f t="shared" si="3"/>
        <v>12305</v>
      </c>
      <c r="X15" s="40">
        <f t="shared" si="4"/>
        <v>12190</v>
      </c>
      <c r="Y15" s="40">
        <f t="shared" si="5"/>
        <v>12075</v>
      </c>
      <c r="Z15" s="40">
        <f t="shared" si="6"/>
        <v>11960</v>
      </c>
      <c r="AA15" s="40">
        <f t="shared" si="7"/>
        <v>11845</v>
      </c>
      <c r="AB15" s="40">
        <f t="shared" si="8"/>
        <v>11730</v>
      </c>
      <c r="AC15" s="40">
        <f t="shared" si="9"/>
        <v>11615</v>
      </c>
      <c r="AD15" s="40">
        <f t="shared" si="10"/>
        <v>11500</v>
      </c>
      <c r="AE15" s="237" t="s">
        <v>439</v>
      </c>
      <c r="AF15" s="235"/>
    </row>
    <row r="16" spans="1:32" s="242" customFormat="1" ht="15.75" x14ac:dyDescent="0.2">
      <c r="A16" s="34">
        <f t="shared" si="11"/>
        <v>4</v>
      </c>
      <c r="B16" s="35" t="s">
        <v>44</v>
      </c>
      <c r="C16" s="35" t="s">
        <v>80</v>
      </c>
      <c r="D16" s="36">
        <v>230</v>
      </c>
      <c r="E16" s="36" t="s">
        <v>49</v>
      </c>
      <c r="F16" s="227" t="s">
        <v>78</v>
      </c>
      <c r="G16" s="37">
        <v>3000</v>
      </c>
      <c r="H16" s="38">
        <v>93</v>
      </c>
      <c r="I16" s="38">
        <v>92.5</v>
      </c>
      <c r="J16" s="38">
        <v>92</v>
      </c>
      <c r="K16" s="38">
        <v>91.5</v>
      </c>
      <c r="L16" s="38">
        <v>91</v>
      </c>
      <c r="M16" s="38">
        <v>90.5</v>
      </c>
      <c r="N16" s="38">
        <v>90</v>
      </c>
      <c r="O16" s="38">
        <v>89.5</v>
      </c>
      <c r="P16" s="38">
        <v>89</v>
      </c>
      <c r="Q16" s="38">
        <v>88.5</v>
      </c>
      <c r="R16" s="38">
        <v>88</v>
      </c>
      <c r="S16" s="236">
        <v>0</v>
      </c>
      <c r="T16" s="40">
        <f t="shared" si="0"/>
        <v>21390</v>
      </c>
      <c r="U16" s="40">
        <f t="shared" si="1"/>
        <v>21275</v>
      </c>
      <c r="V16" s="40">
        <f t="shared" si="2"/>
        <v>21160</v>
      </c>
      <c r="W16" s="40">
        <f t="shared" si="3"/>
        <v>21045</v>
      </c>
      <c r="X16" s="40">
        <f t="shared" si="4"/>
        <v>20930</v>
      </c>
      <c r="Y16" s="40">
        <f t="shared" si="5"/>
        <v>20815</v>
      </c>
      <c r="Z16" s="40">
        <f t="shared" si="6"/>
        <v>20700</v>
      </c>
      <c r="AA16" s="40">
        <f t="shared" si="7"/>
        <v>20585</v>
      </c>
      <c r="AB16" s="40">
        <f t="shared" si="8"/>
        <v>20470</v>
      </c>
      <c r="AC16" s="40">
        <f t="shared" si="9"/>
        <v>20355</v>
      </c>
      <c r="AD16" s="40">
        <f t="shared" si="10"/>
        <v>20240</v>
      </c>
      <c r="AE16" s="237" t="s">
        <v>439</v>
      </c>
      <c r="AF16" s="235"/>
    </row>
    <row r="17" spans="1:33" s="11" customFormat="1" ht="17.25" customHeight="1" x14ac:dyDescent="0.2">
      <c r="A17" s="34">
        <f t="shared" si="11"/>
        <v>5</v>
      </c>
      <c r="B17" s="35" t="s">
        <v>44</v>
      </c>
      <c r="C17" s="35" t="s">
        <v>52</v>
      </c>
      <c r="D17" s="36">
        <v>250</v>
      </c>
      <c r="E17" s="239" t="s">
        <v>50</v>
      </c>
      <c r="F17" s="227" t="s">
        <v>56</v>
      </c>
      <c r="G17" s="37">
        <v>4500</v>
      </c>
      <c r="H17" s="38">
        <v>65</v>
      </c>
      <c r="I17" s="38">
        <v>64.5</v>
      </c>
      <c r="J17" s="38">
        <v>64</v>
      </c>
      <c r="K17" s="38">
        <v>63.5</v>
      </c>
      <c r="L17" s="38">
        <v>63</v>
      </c>
      <c r="M17" s="38">
        <v>62.5</v>
      </c>
      <c r="N17" s="38">
        <v>62</v>
      </c>
      <c r="O17" s="38">
        <v>61.5</v>
      </c>
      <c r="P17" s="38">
        <v>61</v>
      </c>
      <c r="Q17" s="38">
        <v>60.5</v>
      </c>
      <c r="R17" s="38">
        <v>60</v>
      </c>
      <c r="S17" s="236"/>
      <c r="T17" s="40">
        <f t="shared" si="0"/>
        <v>16250</v>
      </c>
      <c r="U17" s="40">
        <f t="shared" si="1"/>
        <v>16125</v>
      </c>
      <c r="V17" s="40">
        <f t="shared" si="2"/>
        <v>16000</v>
      </c>
      <c r="W17" s="40">
        <f t="shared" si="3"/>
        <v>15875</v>
      </c>
      <c r="X17" s="40">
        <f t="shared" si="4"/>
        <v>15750</v>
      </c>
      <c r="Y17" s="40">
        <f t="shared" si="5"/>
        <v>15625</v>
      </c>
      <c r="Z17" s="40">
        <f t="shared" si="6"/>
        <v>15500</v>
      </c>
      <c r="AA17" s="40">
        <f t="shared" si="7"/>
        <v>15375</v>
      </c>
      <c r="AB17" s="40">
        <f t="shared" si="8"/>
        <v>15250</v>
      </c>
      <c r="AC17" s="40">
        <f t="shared" si="9"/>
        <v>15125</v>
      </c>
      <c r="AD17" s="40">
        <f t="shared" si="10"/>
        <v>15000</v>
      </c>
      <c r="AE17" s="237" t="s">
        <v>439</v>
      </c>
      <c r="AF17" s="235"/>
      <c r="AG17" s="242"/>
    </row>
    <row r="18" spans="1:33" s="242" customFormat="1" ht="15.75" x14ac:dyDescent="0.2">
      <c r="A18" s="34">
        <f t="shared" si="11"/>
        <v>6</v>
      </c>
      <c r="B18" s="35" t="s">
        <v>44</v>
      </c>
      <c r="C18" s="35" t="s">
        <v>82</v>
      </c>
      <c r="D18" s="36">
        <v>230</v>
      </c>
      <c r="E18" s="36" t="s">
        <v>49</v>
      </c>
      <c r="F18" s="227" t="s">
        <v>91</v>
      </c>
      <c r="G18" s="37">
        <v>4000</v>
      </c>
      <c r="H18" s="38">
        <v>64</v>
      </c>
      <c r="I18" s="38">
        <v>63.5</v>
      </c>
      <c r="J18" s="38">
        <v>63</v>
      </c>
      <c r="K18" s="38">
        <v>62.5</v>
      </c>
      <c r="L18" s="38">
        <v>62</v>
      </c>
      <c r="M18" s="38">
        <v>61.5</v>
      </c>
      <c r="N18" s="38">
        <v>61</v>
      </c>
      <c r="O18" s="38">
        <v>60.5</v>
      </c>
      <c r="P18" s="38">
        <v>60</v>
      </c>
      <c r="Q18" s="38">
        <v>59.5</v>
      </c>
      <c r="R18" s="38">
        <v>59</v>
      </c>
      <c r="S18" s="236">
        <v>0</v>
      </c>
      <c r="T18" s="40">
        <f t="shared" si="0"/>
        <v>14720</v>
      </c>
      <c r="U18" s="40">
        <f t="shared" si="1"/>
        <v>14605</v>
      </c>
      <c r="V18" s="40">
        <f t="shared" si="2"/>
        <v>14490</v>
      </c>
      <c r="W18" s="40">
        <f t="shared" si="3"/>
        <v>14375</v>
      </c>
      <c r="X18" s="40">
        <f t="shared" si="4"/>
        <v>14260</v>
      </c>
      <c r="Y18" s="40">
        <f t="shared" si="5"/>
        <v>14145</v>
      </c>
      <c r="Z18" s="40">
        <f t="shared" si="6"/>
        <v>14030</v>
      </c>
      <c r="AA18" s="40">
        <f t="shared" si="7"/>
        <v>13915</v>
      </c>
      <c r="AB18" s="40">
        <f t="shared" si="8"/>
        <v>13800</v>
      </c>
      <c r="AC18" s="40">
        <f t="shared" si="9"/>
        <v>13685</v>
      </c>
      <c r="AD18" s="40">
        <f t="shared" si="10"/>
        <v>13570</v>
      </c>
      <c r="AE18" s="237" t="s">
        <v>439</v>
      </c>
      <c r="AF18" s="235"/>
    </row>
    <row r="19" spans="1:33" s="242" customFormat="1" ht="16.5" customHeight="1" x14ac:dyDescent="0.2">
      <c r="A19" s="34">
        <f t="shared" si="11"/>
        <v>7</v>
      </c>
      <c r="B19" s="35" t="s">
        <v>44</v>
      </c>
      <c r="C19" s="35" t="s">
        <v>83</v>
      </c>
      <c r="D19" s="36">
        <v>200</v>
      </c>
      <c r="E19" s="42" t="s">
        <v>50</v>
      </c>
      <c r="F19" s="227" t="s">
        <v>84</v>
      </c>
      <c r="G19" s="37">
        <v>3000</v>
      </c>
      <c r="H19" s="38">
        <v>48</v>
      </c>
      <c r="I19" s="38">
        <v>47.5</v>
      </c>
      <c r="J19" s="38">
        <v>47</v>
      </c>
      <c r="K19" s="38">
        <v>47</v>
      </c>
      <c r="L19" s="38">
        <v>47</v>
      </c>
      <c r="M19" s="38">
        <v>46</v>
      </c>
      <c r="N19" s="38">
        <v>46</v>
      </c>
      <c r="O19" s="38">
        <v>46</v>
      </c>
      <c r="P19" s="38">
        <v>46</v>
      </c>
      <c r="Q19" s="38">
        <v>45.5</v>
      </c>
      <c r="R19" s="38">
        <v>45</v>
      </c>
      <c r="S19" s="236">
        <v>0</v>
      </c>
      <c r="T19" s="40">
        <f t="shared" si="0"/>
        <v>9600</v>
      </c>
      <c r="U19" s="40">
        <f t="shared" si="1"/>
        <v>9500</v>
      </c>
      <c r="V19" s="40">
        <f t="shared" si="2"/>
        <v>9400</v>
      </c>
      <c r="W19" s="40">
        <f t="shared" si="3"/>
        <v>9400</v>
      </c>
      <c r="X19" s="40">
        <f t="shared" si="4"/>
        <v>9400</v>
      </c>
      <c r="Y19" s="40">
        <f t="shared" si="5"/>
        <v>9200</v>
      </c>
      <c r="Z19" s="40">
        <f t="shared" si="6"/>
        <v>9200</v>
      </c>
      <c r="AA19" s="40">
        <f t="shared" si="7"/>
        <v>9200</v>
      </c>
      <c r="AB19" s="40">
        <f t="shared" si="8"/>
        <v>9200</v>
      </c>
      <c r="AC19" s="40">
        <f t="shared" si="9"/>
        <v>9100</v>
      </c>
      <c r="AD19" s="40">
        <f t="shared" si="10"/>
        <v>9000</v>
      </c>
      <c r="AE19" s="237" t="s">
        <v>439</v>
      </c>
      <c r="AF19" s="235"/>
    </row>
    <row r="20" spans="1:33" s="242" customFormat="1" ht="17.25" customHeight="1" x14ac:dyDescent="0.2">
      <c r="A20" s="34">
        <f t="shared" si="11"/>
        <v>8</v>
      </c>
      <c r="B20" s="35" t="s">
        <v>44</v>
      </c>
      <c r="C20" s="35" t="s">
        <v>85</v>
      </c>
      <c r="D20" s="36">
        <v>230</v>
      </c>
      <c r="E20" s="42" t="s">
        <v>50</v>
      </c>
      <c r="F20" s="227" t="s">
        <v>84</v>
      </c>
      <c r="G20" s="37">
        <v>3000</v>
      </c>
      <c r="H20" s="38">
        <v>48</v>
      </c>
      <c r="I20" s="38">
        <v>47.5</v>
      </c>
      <c r="J20" s="38">
        <v>47</v>
      </c>
      <c r="K20" s="38">
        <v>47</v>
      </c>
      <c r="L20" s="38">
        <v>47</v>
      </c>
      <c r="M20" s="38">
        <v>46</v>
      </c>
      <c r="N20" s="38">
        <v>46</v>
      </c>
      <c r="O20" s="38">
        <v>46</v>
      </c>
      <c r="P20" s="38">
        <v>46</v>
      </c>
      <c r="Q20" s="38">
        <v>45.5</v>
      </c>
      <c r="R20" s="38">
        <v>45</v>
      </c>
      <c r="S20" s="236">
        <v>0</v>
      </c>
      <c r="T20" s="40">
        <f t="shared" si="0"/>
        <v>11040</v>
      </c>
      <c r="U20" s="40">
        <f t="shared" si="1"/>
        <v>10925</v>
      </c>
      <c r="V20" s="40">
        <f t="shared" si="2"/>
        <v>10810</v>
      </c>
      <c r="W20" s="40">
        <f t="shared" si="3"/>
        <v>10810</v>
      </c>
      <c r="X20" s="40">
        <f t="shared" si="4"/>
        <v>10810</v>
      </c>
      <c r="Y20" s="40">
        <f t="shared" si="5"/>
        <v>10580</v>
      </c>
      <c r="Z20" s="40">
        <f t="shared" si="6"/>
        <v>10580</v>
      </c>
      <c r="AA20" s="40">
        <f t="shared" si="7"/>
        <v>10580</v>
      </c>
      <c r="AB20" s="40">
        <f t="shared" si="8"/>
        <v>10580</v>
      </c>
      <c r="AC20" s="40">
        <f t="shared" si="9"/>
        <v>10465</v>
      </c>
      <c r="AD20" s="40">
        <f t="shared" si="10"/>
        <v>10350</v>
      </c>
      <c r="AE20" s="237" t="s">
        <v>439</v>
      </c>
      <c r="AF20" s="235"/>
    </row>
    <row r="21" spans="1:33" s="11" customFormat="1" ht="17.25" customHeight="1" x14ac:dyDescent="0.2">
      <c r="A21" s="34">
        <f t="shared" si="11"/>
        <v>9</v>
      </c>
      <c r="B21" s="35" t="s">
        <v>44</v>
      </c>
      <c r="C21" s="35" t="s">
        <v>54</v>
      </c>
      <c r="D21" s="36">
        <v>230</v>
      </c>
      <c r="E21" s="239" t="s">
        <v>50</v>
      </c>
      <c r="F21" s="227" t="s">
        <v>51</v>
      </c>
      <c r="G21" s="37">
        <v>3500</v>
      </c>
      <c r="H21" s="38">
        <v>61</v>
      </c>
      <c r="I21" s="38">
        <v>60.5</v>
      </c>
      <c r="J21" s="38">
        <v>60</v>
      </c>
      <c r="K21" s="38">
        <v>59.5</v>
      </c>
      <c r="L21" s="38">
        <v>59</v>
      </c>
      <c r="M21" s="38">
        <v>58.5</v>
      </c>
      <c r="N21" s="38">
        <v>58</v>
      </c>
      <c r="O21" s="38">
        <v>57.5</v>
      </c>
      <c r="P21" s="38">
        <v>57</v>
      </c>
      <c r="Q21" s="38">
        <v>56.5</v>
      </c>
      <c r="R21" s="38">
        <v>56</v>
      </c>
      <c r="S21" s="236">
        <v>0</v>
      </c>
      <c r="T21" s="40">
        <f t="shared" si="0"/>
        <v>14030</v>
      </c>
      <c r="U21" s="40">
        <f t="shared" si="1"/>
        <v>13915</v>
      </c>
      <c r="V21" s="40">
        <f t="shared" si="2"/>
        <v>13800</v>
      </c>
      <c r="W21" s="40">
        <f t="shared" si="3"/>
        <v>13685</v>
      </c>
      <c r="X21" s="40">
        <f t="shared" si="4"/>
        <v>13570</v>
      </c>
      <c r="Y21" s="40">
        <f t="shared" si="5"/>
        <v>13455</v>
      </c>
      <c r="Z21" s="40">
        <f t="shared" si="6"/>
        <v>13340</v>
      </c>
      <c r="AA21" s="40">
        <f t="shared" si="7"/>
        <v>13225</v>
      </c>
      <c r="AB21" s="40">
        <f t="shared" si="8"/>
        <v>13110</v>
      </c>
      <c r="AC21" s="40">
        <f t="shared" si="9"/>
        <v>12995</v>
      </c>
      <c r="AD21" s="40">
        <f t="shared" si="10"/>
        <v>12880</v>
      </c>
      <c r="AE21" s="237" t="s">
        <v>439</v>
      </c>
      <c r="AF21" s="235"/>
      <c r="AG21" s="242"/>
    </row>
    <row r="22" spans="1:33" s="11" customFormat="1" ht="17.25" customHeight="1" x14ac:dyDescent="0.25">
      <c r="A22" s="34">
        <f t="shared" si="11"/>
        <v>10</v>
      </c>
      <c r="B22" s="35" t="s">
        <v>44</v>
      </c>
      <c r="C22" s="35" t="s">
        <v>437</v>
      </c>
      <c r="D22" s="36">
        <v>230</v>
      </c>
      <c r="E22" s="227" t="s">
        <v>49</v>
      </c>
      <c r="F22" s="227" t="s">
        <v>59</v>
      </c>
      <c r="G22" s="37">
        <v>3000</v>
      </c>
      <c r="H22" s="38">
        <v>33</v>
      </c>
      <c r="I22" s="38">
        <v>32.5</v>
      </c>
      <c r="J22" s="38">
        <v>32</v>
      </c>
      <c r="K22" s="38">
        <v>31.5</v>
      </c>
      <c r="L22" s="38">
        <v>31</v>
      </c>
      <c r="M22" s="38">
        <v>30.5</v>
      </c>
      <c r="N22" s="38">
        <v>30</v>
      </c>
      <c r="O22" s="38">
        <v>29.5</v>
      </c>
      <c r="P22" s="38">
        <v>29</v>
      </c>
      <c r="Q22" s="38">
        <v>28.5</v>
      </c>
      <c r="R22" s="38">
        <v>28</v>
      </c>
      <c r="S22" s="236">
        <v>0</v>
      </c>
      <c r="T22" s="40">
        <f t="shared" si="0"/>
        <v>7590</v>
      </c>
      <c r="U22" s="40">
        <f t="shared" si="1"/>
        <v>7475</v>
      </c>
      <c r="V22" s="40">
        <f t="shared" si="2"/>
        <v>7360</v>
      </c>
      <c r="W22" s="40">
        <f t="shared" si="3"/>
        <v>7245</v>
      </c>
      <c r="X22" s="40">
        <f t="shared" si="4"/>
        <v>7130</v>
      </c>
      <c r="Y22" s="40">
        <f t="shared" si="5"/>
        <v>7015</v>
      </c>
      <c r="Z22" s="40">
        <f t="shared" si="6"/>
        <v>6900</v>
      </c>
      <c r="AA22" s="40">
        <f t="shared" si="7"/>
        <v>6785</v>
      </c>
      <c r="AB22" s="40">
        <f t="shared" si="8"/>
        <v>6670</v>
      </c>
      <c r="AC22" s="40">
        <f t="shared" si="9"/>
        <v>6555</v>
      </c>
      <c r="AD22" s="40">
        <f t="shared" si="10"/>
        <v>6440</v>
      </c>
      <c r="AE22" s="237" t="s">
        <v>439</v>
      </c>
      <c r="AF22" s="235"/>
    </row>
    <row r="23" spans="1:33" s="242" customFormat="1" ht="15.75" x14ac:dyDescent="0.2">
      <c r="A23" s="34">
        <f t="shared" si="11"/>
        <v>11</v>
      </c>
      <c r="B23" s="35" t="s">
        <v>44</v>
      </c>
      <c r="C23" s="35" t="s">
        <v>86</v>
      </c>
      <c r="D23" s="36">
        <v>230</v>
      </c>
      <c r="E23" s="36" t="s">
        <v>49</v>
      </c>
      <c r="F23" s="227" t="s">
        <v>75</v>
      </c>
      <c r="G23" s="37">
        <v>3000</v>
      </c>
      <c r="H23" s="38">
        <v>55</v>
      </c>
      <c r="I23" s="38">
        <v>54.5</v>
      </c>
      <c r="J23" s="38">
        <v>54</v>
      </c>
      <c r="K23" s="38">
        <v>53.5</v>
      </c>
      <c r="L23" s="38">
        <v>53</v>
      </c>
      <c r="M23" s="38">
        <v>52.5</v>
      </c>
      <c r="N23" s="38">
        <v>52</v>
      </c>
      <c r="O23" s="38">
        <v>51.5</v>
      </c>
      <c r="P23" s="38">
        <v>51</v>
      </c>
      <c r="Q23" s="38">
        <v>50.5</v>
      </c>
      <c r="R23" s="38">
        <v>50</v>
      </c>
      <c r="S23" s="236">
        <v>0</v>
      </c>
      <c r="T23" s="40">
        <f t="shared" si="0"/>
        <v>12650</v>
      </c>
      <c r="U23" s="40">
        <f t="shared" si="1"/>
        <v>12535</v>
      </c>
      <c r="V23" s="40">
        <f t="shared" si="2"/>
        <v>12420</v>
      </c>
      <c r="W23" s="40">
        <f t="shared" si="3"/>
        <v>12305</v>
      </c>
      <c r="X23" s="40">
        <f t="shared" si="4"/>
        <v>12190</v>
      </c>
      <c r="Y23" s="40">
        <f t="shared" si="5"/>
        <v>12075</v>
      </c>
      <c r="Z23" s="40">
        <f t="shared" si="6"/>
        <v>11960</v>
      </c>
      <c r="AA23" s="40">
        <f t="shared" si="7"/>
        <v>11845</v>
      </c>
      <c r="AB23" s="40">
        <f t="shared" si="8"/>
        <v>11730</v>
      </c>
      <c r="AC23" s="40">
        <f t="shared" si="9"/>
        <v>11615</v>
      </c>
      <c r="AD23" s="40">
        <f t="shared" si="10"/>
        <v>11500</v>
      </c>
      <c r="AE23" s="237" t="s">
        <v>439</v>
      </c>
      <c r="AF23" s="235"/>
    </row>
    <row r="24" spans="1:33" s="242" customFormat="1" ht="15.75" x14ac:dyDescent="0.2">
      <c r="A24" s="34">
        <f t="shared" si="11"/>
        <v>12</v>
      </c>
      <c r="B24" s="35" t="s">
        <v>44</v>
      </c>
      <c r="C24" s="35" t="s">
        <v>87</v>
      </c>
      <c r="D24" s="36">
        <v>230</v>
      </c>
      <c r="E24" s="36" t="s">
        <v>49</v>
      </c>
      <c r="F24" s="227" t="s">
        <v>91</v>
      </c>
      <c r="G24" s="37">
        <v>8000</v>
      </c>
      <c r="H24" s="38">
        <v>82</v>
      </c>
      <c r="I24" s="38">
        <v>81.5</v>
      </c>
      <c r="J24" s="38">
        <v>81</v>
      </c>
      <c r="K24" s="38">
        <v>80.5</v>
      </c>
      <c r="L24" s="38">
        <v>80</v>
      </c>
      <c r="M24" s="38">
        <v>79.5</v>
      </c>
      <c r="N24" s="38">
        <v>79</v>
      </c>
      <c r="O24" s="38">
        <v>78.5</v>
      </c>
      <c r="P24" s="38">
        <v>78</v>
      </c>
      <c r="Q24" s="38">
        <v>77.5</v>
      </c>
      <c r="R24" s="38">
        <v>77</v>
      </c>
      <c r="S24" s="236">
        <v>0</v>
      </c>
      <c r="T24" s="40">
        <f t="shared" si="0"/>
        <v>18860</v>
      </c>
      <c r="U24" s="40">
        <f t="shared" si="1"/>
        <v>18745</v>
      </c>
      <c r="V24" s="40">
        <f t="shared" si="2"/>
        <v>18630</v>
      </c>
      <c r="W24" s="40">
        <f t="shared" si="3"/>
        <v>18515</v>
      </c>
      <c r="X24" s="40">
        <f t="shared" si="4"/>
        <v>18400</v>
      </c>
      <c r="Y24" s="40">
        <f t="shared" si="5"/>
        <v>18285</v>
      </c>
      <c r="Z24" s="40">
        <f t="shared" si="6"/>
        <v>18170</v>
      </c>
      <c r="AA24" s="40">
        <f t="shared" si="7"/>
        <v>18055</v>
      </c>
      <c r="AB24" s="40">
        <f t="shared" si="8"/>
        <v>17940</v>
      </c>
      <c r="AC24" s="40">
        <f t="shared" si="9"/>
        <v>17825</v>
      </c>
      <c r="AD24" s="40">
        <f t="shared" si="10"/>
        <v>17710</v>
      </c>
      <c r="AE24" s="237" t="s">
        <v>439</v>
      </c>
      <c r="AF24" s="235"/>
    </row>
    <row r="25" spans="1:33" s="11" customFormat="1" ht="17.25" customHeight="1" x14ac:dyDescent="0.2">
      <c r="A25" s="34">
        <f t="shared" si="11"/>
        <v>13</v>
      </c>
      <c r="B25" s="35" t="s">
        <v>44</v>
      </c>
      <c r="C25" s="35" t="s">
        <v>57</v>
      </c>
      <c r="D25" s="36">
        <v>230</v>
      </c>
      <c r="E25" s="239" t="s">
        <v>50</v>
      </c>
      <c r="F25" s="227" t="s">
        <v>59</v>
      </c>
      <c r="G25" s="37">
        <v>3000</v>
      </c>
      <c r="H25" s="38">
        <v>55</v>
      </c>
      <c r="I25" s="38">
        <v>54.5</v>
      </c>
      <c r="J25" s="38">
        <v>54</v>
      </c>
      <c r="K25" s="38">
        <v>53.5</v>
      </c>
      <c r="L25" s="38">
        <v>53</v>
      </c>
      <c r="M25" s="38">
        <v>52.5</v>
      </c>
      <c r="N25" s="38">
        <v>52</v>
      </c>
      <c r="O25" s="38">
        <v>51.5</v>
      </c>
      <c r="P25" s="38">
        <v>51</v>
      </c>
      <c r="Q25" s="38">
        <v>50.5</v>
      </c>
      <c r="R25" s="38">
        <v>50</v>
      </c>
      <c r="S25" s="236">
        <v>0</v>
      </c>
      <c r="T25" s="40">
        <f t="shared" si="0"/>
        <v>12650</v>
      </c>
      <c r="U25" s="40">
        <f t="shared" si="1"/>
        <v>12535</v>
      </c>
      <c r="V25" s="40">
        <f t="shared" si="2"/>
        <v>12420</v>
      </c>
      <c r="W25" s="40">
        <f t="shared" si="3"/>
        <v>12305</v>
      </c>
      <c r="X25" s="40">
        <f t="shared" si="4"/>
        <v>12190</v>
      </c>
      <c r="Y25" s="40">
        <f t="shared" si="5"/>
        <v>12075</v>
      </c>
      <c r="Z25" s="40">
        <f t="shared" si="6"/>
        <v>11960</v>
      </c>
      <c r="AA25" s="40">
        <f t="shared" si="7"/>
        <v>11845</v>
      </c>
      <c r="AB25" s="40">
        <f t="shared" si="8"/>
        <v>11730</v>
      </c>
      <c r="AC25" s="40">
        <f t="shared" si="9"/>
        <v>11615</v>
      </c>
      <c r="AD25" s="40">
        <f t="shared" si="10"/>
        <v>11500</v>
      </c>
      <c r="AE25" s="237" t="s">
        <v>439</v>
      </c>
      <c r="AF25" s="235"/>
      <c r="AG25" s="242"/>
    </row>
    <row r="26" spans="1:33" s="242" customFormat="1" ht="15.75" customHeight="1" x14ac:dyDescent="0.2">
      <c r="A26" s="34">
        <f t="shared" si="11"/>
        <v>14</v>
      </c>
      <c r="B26" s="35" t="s">
        <v>44</v>
      </c>
      <c r="C26" s="35" t="s">
        <v>88</v>
      </c>
      <c r="D26" s="36">
        <v>220</v>
      </c>
      <c r="E26" s="42" t="s">
        <v>50</v>
      </c>
      <c r="F26" s="227" t="s">
        <v>84</v>
      </c>
      <c r="G26" s="37">
        <v>3000</v>
      </c>
      <c r="H26" s="38">
        <v>49</v>
      </c>
      <c r="I26" s="38">
        <v>48.5</v>
      </c>
      <c r="J26" s="38">
        <v>48</v>
      </c>
      <c r="K26" s="38">
        <v>48</v>
      </c>
      <c r="L26" s="38">
        <v>48</v>
      </c>
      <c r="M26" s="38">
        <v>47.5</v>
      </c>
      <c r="N26" s="38">
        <v>47</v>
      </c>
      <c r="O26" s="38">
        <v>47</v>
      </c>
      <c r="P26" s="38">
        <v>47</v>
      </c>
      <c r="Q26" s="38">
        <v>47</v>
      </c>
      <c r="R26" s="38">
        <v>47</v>
      </c>
      <c r="S26" s="236">
        <v>0</v>
      </c>
      <c r="T26" s="40">
        <f t="shared" si="0"/>
        <v>10780</v>
      </c>
      <c r="U26" s="40">
        <f t="shared" si="1"/>
        <v>10670</v>
      </c>
      <c r="V26" s="40">
        <f t="shared" si="2"/>
        <v>10560</v>
      </c>
      <c r="W26" s="40">
        <f t="shared" si="3"/>
        <v>10560</v>
      </c>
      <c r="X26" s="40">
        <f t="shared" si="4"/>
        <v>10560</v>
      </c>
      <c r="Y26" s="40">
        <f t="shared" si="5"/>
        <v>10450</v>
      </c>
      <c r="Z26" s="40">
        <f t="shared" si="6"/>
        <v>10340</v>
      </c>
      <c r="AA26" s="40">
        <f t="shared" si="7"/>
        <v>10340</v>
      </c>
      <c r="AB26" s="40">
        <f t="shared" si="8"/>
        <v>10340</v>
      </c>
      <c r="AC26" s="40">
        <f t="shared" si="9"/>
        <v>10340</v>
      </c>
      <c r="AD26" s="40">
        <f t="shared" si="10"/>
        <v>10340</v>
      </c>
      <c r="AE26" s="237" t="s">
        <v>439</v>
      </c>
      <c r="AF26" s="235"/>
    </row>
    <row r="27" spans="1:33" s="242" customFormat="1" ht="15.75" x14ac:dyDescent="0.2">
      <c r="A27" s="34">
        <f t="shared" si="11"/>
        <v>15</v>
      </c>
      <c r="B27" s="35" t="s">
        <v>44</v>
      </c>
      <c r="C27" s="35" t="s">
        <v>89</v>
      </c>
      <c r="D27" s="36">
        <v>250</v>
      </c>
      <c r="E27" s="36" t="s">
        <v>49</v>
      </c>
      <c r="F27" s="227" t="s">
        <v>90</v>
      </c>
      <c r="G27" s="37">
        <v>4000</v>
      </c>
      <c r="H27" s="38">
        <v>132</v>
      </c>
      <c r="I27" s="38">
        <v>131.5</v>
      </c>
      <c r="J27" s="38">
        <v>131</v>
      </c>
      <c r="K27" s="38">
        <v>130.5</v>
      </c>
      <c r="L27" s="38">
        <v>130</v>
      </c>
      <c r="M27" s="38">
        <v>129.5</v>
      </c>
      <c r="N27" s="38">
        <v>129</v>
      </c>
      <c r="O27" s="38">
        <v>128.5</v>
      </c>
      <c r="P27" s="38">
        <v>128</v>
      </c>
      <c r="Q27" s="38">
        <v>127.5</v>
      </c>
      <c r="R27" s="38">
        <v>127</v>
      </c>
      <c r="S27" s="236">
        <v>0</v>
      </c>
      <c r="T27" s="40">
        <f t="shared" si="0"/>
        <v>33000</v>
      </c>
      <c r="U27" s="40">
        <f t="shared" si="1"/>
        <v>32875</v>
      </c>
      <c r="V27" s="40">
        <f t="shared" si="2"/>
        <v>32750</v>
      </c>
      <c r="W27" s="40">
        <f t="shared" si="3"/>
        <v>32625</v>
      </c>
      <c r="X27" s="40">
        <f t="shared" si="4"/>
        <v>32500</v>
      </c>
      <c r="Y27" s="40">
        <f t="shared" si="5"/>
        <v>32375</v>
      </c>
      <c r="Z27" s="40">
        <f t="shared" si="6"/>
        <v>32250</v>
      </c>
      <c r="AA27" s="40">
        <f t="shared" si="7"/>
        <v>32125</v>
      </c>
      <c r="AB27" s="40">
        <f t="shared" si="8"/>
        <v>32000</v>
      </c>
      <c r="AC27" s="40">
        <f t="shared" si="9"/>
        <v>31875</v>
      </c>
      <c r="AD27" s="40">
        <f t="shared" si="10"/>
        <v>31750</v>
      </c>
      <c r="AE27" s="237" t="s">
        <v>439</v>
      </c>
      <c r="AF27" s="235"/>
    </row>
    <row r="28" spans="1:33" s="242" customFormat="1" ht="15.75" x14ac:dyDescent="0.2">
      <c r="A28" s="34">
        <f t="shared" si="11"/>
        <v>16</v>
      </c>
      <c r="B28" s="35" t="s">
        <v>44</v>
      </c>
      <c r="C28" s="35" t="s">
        <v>92</v>
      </c>
      <c r="D28" s="36">
        <v>250</v>
      </c>
      <c r="E28" s="42" t="s">
        <v>49</v>
      </c>
      <c r="F28" s="227" t="s">
        <v>93</v>
      </c>
      <c r="G28" s="37">
        <v>10000</v>
      </c>
      <c r="H28" s="38">
        <v>110</v>
      </c>
      <c r="I28" s="38">
        <v>109.5</v>
      </c>
      <c r="J28" s="38">
        <v>109</v>
      </c>
      <c r="K28" s="38">
        <v>108.5</v>
      </c>
      <c r="L28" s="38">
        <v>108</v>
      </c>
      <c r="M28" s="38">
        <v>107.5</v>
      </c>
      <c r="N28" s="38">
        <v>107</v>
      </c>
      <c r="O28" s="38">
        <v>106.5</v>
      </c>
      <c r="P28" s="38">
        <v>106</v>
      </c>
      <c r="Q28" s="38">
        <v>105.5</v>
      </c>
      <c r="R28" s="38">
        <v>105</v>
      </c>
      <c r="S28" s="236">
        <v>0</v>
      </c>
      <c r="T28" s="40">
        <f t="shared" si="0"/>
        <v>27500</v>
      </c>
      <c r="U28" s="40">
        <f t="shared" si="1"/>
        <v>27375</v>
      </c>
      <c r="V28" s="40">
        <f t="shared" si="2"/>
        <v>27250</v>
      </c>
      <c r="W28" s="40">
        <f t="shared" si="3"/>
        <v>27125</v>
      </c>
      <c r="X28" s="40">
        <f t="shared" si="4"/>
        <v>27000</v>
      </c>
      <c r="Y28" s="40">
        <f t="shared" si="5"/>
        <v>26875</v>
      </c>
      <c r="Z28" s="40">
        <f t="shared" si="6"/>
        <v>26750</v>
      </c>
      <c r="AA28" s="40">
        <f t="shared" si="7"/>
        <v>26625</v>
      </c>
      <c r="AB28" s="40">
        <f t="shared" si="8"/>
        <v>26500</v>
      </c>
      <c r="AC28" s="40">
        <f t="shared" si="9"/>
        <v>26375</v>
      </c>
      <c r="AD28" s="40">
        <f t="shared" si="10"/>
        <v>26250</v>
      </c>
      <c r="AE28" s="237" t="s">
        <v>439</v>
      </c>
      <c r="AF28" s="235"/>
    </row>
    <row r="29" spans="1:33" s="242" customFormat="1" ht="31.5" x14ac:dyDescent="0.2">
      <c r="A29" s="34">
        <f t="shared" si="11"/>
        <v>17</v>
      </c>
      <c r="B29" s="35" t="s">
        <v>44</v>
      </c>
      <c r="C29" s="35" t="s">
        <v>92</v>
      </c>
      <c r="D29" s="36">
        <v>260</v>
      </c>
      <c r="E29" s="42" t="s">
        <v>525</v>
      </c>
      <c r="F29" s="227" t="s">
        <v>524</v>
      </c>
      <c r="G29" s="37">
        <v>10000</v>
      </c>
      <c r="H29" s="38">
        <v>165</v>
      </c>
      <c r="I29" s="38">
        <v>164.5</v>
      </c>
      <c r="J29" s="38">
        <v>164</v>
      </c>
      <c r="K29" s="38">
        <v>163.5</v>
      </c>
      <c r="L29" s="38">
        <v>163</v>
      </c>
      <c r="M29" s="38">
        <v>162.5</v>
      </c>
      <c r="N29" s="38">
        <v>162</v>
      </c>
      <c r="O29" s="38">
        <v>161.5</v>
      </c>
      <c r="P29" s="38">
        <v>161</v>
      </c>
      <c r="Q29" s="38">
        <v>160.5</v>
      </c>
      <c r="R29" s="38">
        <v>160</v>
      </c>
      <c r="S29" s="236">
        <v>0</v>
      </c>
      <c r="T29" s="40">
        <f t="shared" si="0"/>
        <v>42900</v>
      </c>
      <c r="U29" s="40">
        <f t="shared" si="1"/>
        <v>42770</v>
      </c>
      <c r="V29" s="40">
        <f t="shared" si="2"/>
        <v>42640</v>
      </c>
      <c r="W29" s="40">
        <f t="shared" si="3"/>
        <v>42510</v>
      </c>
      <c r="X29" s="40">
        <f t="shared" si="4"/>
        <v>42380</v>
      </c>
      <c r="Y29" s="40">
        <f t="shared" si="5"/>
        <v>42250</v>
      </c>
      <c r="Z29" s="40">
        <f t="shared" si="6"/>
        <v>42120</v>
      </c>
      <c r="AA29" s="40">
        <f t="shared" si="7"/>
        <v>41990</v>
      </c>
      <c r="AB29" s="40">
        <f t="shared" si="8"/>
        <v>41860</v>
      </c>
      <c r="AC29" s="40">
        <f t="shared" si="9"/>
        <v>41730</v>
      </c>
      <c r="AD29" s="40">
        <f t="shared" si="10"/>
        <v>41600</v>
      </c>
      <c r="AE29" s="237" t="s">
        <v>439</v>
      </c>
      <c r="AF29" s="235"/>
    </row>
    <row r="30" spans="1:33" s="242" customFormat="1" ht="15.75" x14ac:dyDescent="0.2">
      <c r="A30" s="34">
        <f t="shared" si="11"/>
        <v>18</v>
      </c>
      <c r="B30" s="35" t="s">
        <v>44</v>
      </c>
      <c r="C30" s="35" t="s">
        <v>94</v>
      </c>
      <c r="D30" s="36">
        <v>250</v>
      </c>
      <c r="E30" s="42" t="s">
        <v>49</v>
      </c>
      <c r="F30" s="227" t="s">
        <v>90</v>
      </c>
      <c r="G30" s="37">
        <v>4000</v>
      </c>
      <c r="H30" s="38">
        <v>132</v>
      </c>
      <c r="I30" s="38">
        <v>131.5</v>
      </c>
      <c r="J30" s="38">
        <v>131</v>
      </c>
      <c r="K30" s="38">
        <v>130.5</v>
      </c>
      <c r="L30" s="38">
        <v>130</v>
      </c>
      <c r="M30" s="38">
        <v>129.5</v>
      </c>
      <c r="N30" s="38">
        <v>129</v>
      </c>
      <c r="O30" s="38">
        <v>128.5</v>
      </c>
      <c r="P30" s="38">
        <v>128</v>
      </c>
      <c r="Q30" s="38">
        <v>127.5</v>
      </c>
      <c r="R30" s="38">
        <v>127</v>
      </c>
      <c r="S30" s="236">
        <v>0</v>
      </c>
      <c r="T30" s="40">
        <f t="shared" si="0"/>
        <v>33000</v>
      </c>
      <c r="U30" s="40">
        <f t="shared" si="1"/>
        <v>32875</v>
      </c>
      <c r="V30" s="40">
        <f t="shared" si="2"/>
        <v>32750</v>
      </c>
      <c r="W30" s="40">
        <f t="shared" si="3"/>
        <v>32625</v>
      </c>
      <c r="X30" s="40">
        <f t="shared" si="4"/>
        <v>32500</v>
      </c>
      <c r="Y30" s="40">
        <f t="shared" si="5"/>
        <v>32375</v>
      </c>
      <c r="Z30" s="40">
        <f t="shared" si="6"/>
        <v>32250</v>
      </c>
      <c r="AA30" s="40">
        <f t="shared" si="7"/>
        <v>32125</v>
      </c>
      <c r="AB30" s="40">
        <f t="shared" si="8"/>
        <v>32000</v>
      </c>
      <c r="AC30" s="40">
        <f t="shared" si="9"/>
        <v>31875</v>
      </c>
      <c r="AD30" s="40">
        <f t="shared" si="10"/>
        <v>31750</v>
      </c>
      <c r="AE30" s="237" t="s">
        <v>439</v>
      </c>
      <c r="AF30" s="235"/>
    </row>
    <row r="31" spans="1:33" s="242" customFormat="1" ht="15.75" x14ac:dyDescent="0.2">
      <c r="A31" s="34">
        <f t="shared" si="11"/>
        <v>19</v>
      </c>
      <c r="B31" s="35" t="s">
        <v>44</v>
      </c>
      <c r="C31" s="35" t="s">
        <v>95</v>
      </c>
      <c r="D31" s="36">
        <v>250</v>
      </c>
      <c r="E31" s="42" t="s">
        <v>49</v>
      </c>
      <c r="F31" s="227" t="s">
        <v>435</v>
      </c>
      <c r="G31" s="37">
        <v>4000</v>
      </c>
      <c r="H31" s="38">
        <v>85</v>
      </c>
      <c r="I31" s="38">
        <v>84.5</v>
      </c>
      <c r="J31" s="38">
        <v>84</v>
      </c>
      <c r="K31" s="38">
        <v>83.5</v>
      </c>
      <c r="L31" s="38">
        <v>83</v>
      </c>
      <c r="M31" s="38">
        <v>82.5</v>
      </c>
      <c r="N31" s="38">
        <v>82</v>
      </c>
      <c r="O31" s="38">
        <v>81.5</v>
      </c>
      <c r="P31" s="38">
        <v>81</v>
      </c>
      <c r="Q31" s="38">
        <v>80.5</v>
      </c>
      <c r="R31" s="38">
        <v>80</v>
      </c>
      <c r="S31" s="236">
        <v>0</v>
      </c>
      <c r="T31" s="40">
        <f t="shared" si="0"/>
        <v>21250</v>
      </c>
      <c r="U31" s="40">
        <f t="shared" si="1"/>
        <v>21125</v>
      </c>
      <c r="V31" s="40">
        <f t="shared" si="2"/>
        <v>21000</v>
      </c>
      <c r="W31" s="40">
        <f t="shared" si="3"/>
        <v>20875</v>
      </c>
      <c r="X31" s="40">
        <f t="shared" si="4"/>
        <v>20750</v>
      </c>
      <c r="Y31" s="40">
        <f t="shared" si="5"/>
        <v>20625</v>
      </c>
      <c r="Z31" s="40">
        <f t="shared" si="6"/>
        <v>20500</v>
      </c>
      <c r="AA31" s="40">
        <f t="shared" si="7"/>
        <v>20375</v>
      </c>
      <c r="AB31" s="40">
        <f t="shared" si="8"/>
        <v>20250</v>
      </c>
      <c r="AC31" s="40">
        <f t="shared" si="9"/>
        <v>20125</v>
      </c>
      <c r="AD31" s="40">
        <f t="shared" si="10"/>
        <v>20000</v>
      </c>
      <c r="AE31" s="237" t="s">
        <v>439</v>
      </c>
      <c r="AF31" s="235"/>
    </row>
    <row r="32" spans="1:33" s="242" customFormat="1" ht="15.75" x14ac:dyDescent="0.2">
      <c r="A32" s="34">
        <f t="shared" si="11"/>
        <v>20</v>
      </c>
      <c r="B32" s="35" t="s">
        <v>44</v>
      </c>
      <c r="C32" s="35" t="s">
        <v>96</v>
      </c>
      <c r="D32" s="36">
        <v>230</v>
      </c>
      <c r="E32" s="42" t="s">
        <v>49</v>
      </c>
      <c r="F32" s="227" t="s">
        <v>91</v>
      </c>
      <c r="G32" s="37">
        <v>3500</v>
      </c>
      <c r="H32" s="38">
        <v>95</v>
      </c>
      <c r="I32" s="38">
        <v>94.5</v>
      </c>
      <c r="J32" s="38">
        <v>94</v>
      </c>
      <c r="K32" s="38">
        <v>93.5</v>
      </c>
      <c r="L32" s="38">
        <v>93</v>
      </c>
      <c r="M32" s="38">
        <v>92.5</v>
      </c>
      <c r="N32" s="38">
        <v>92</v>
      </c>
      <c r="O32" s="38">
        <v>91.5</v>
      </c>
      <c r="P32" s="38">
        <v>91</v>
      </c>
      <c r="Q32" s="38">
        <v>90.5</v>
      </c>
      <c r="R32" s="38">
        <v>90</v>
      </c>
      <c r="S32" s="236">
        <v>0</v>
      </c>
      <c r="T32" s="40">
        <f t="shared" si="0"/>
        <v>21850</v>
      </c>
      <c r="U32" s="40">
        <f t="shared" si="1"/>
        <v>21735</v>
      </c>
      <c r="V32" s="40">
        <f t="shared" si="2"/>
        <v>21620</v>
      </c>
      <c r="W32" s="40">
        <f t="shared" si="3"/>
        <v>21505</v>
      </c>
      <c r="X32" s="40">
        <f t="shared" si="4"/>
        <v>21390</v>
      </c>
      <c r="Y32" s="40">
        <f t="shared" si="5"/>
        <v>21275</v>
      </c>
      <c r="Z32" s="40">
        <f t="shared" si="6"/>
        <v>21160</v>
      </c>
      <c r="AA32" s="40">
        <f t="shared" si="7"/>
        <v>21045</v>
      </c>
      <c r="AB32" s="40">
        <f t="shared" si="8"/>
        <v>20930</v>
      </c>
      <c r="AC32" s="40">
        <f t="shared" si="9"/>
        <v>20815</v>
      </c>
      <c r="AD32" s="40">
        <f t="shared" si="10"/>
        <v>20700</v>
      </c>
      <c r="AE32" s="237" t="s">
        <v>439</v>
      </c>
      <c r="AF32" s="235"/>
    </row>
    <row r="33" spans="1:33" s="242" customFormat="1" ht="18.75" customHeight="1" x14ac:dyDescent="0.2">
      <c r="A33" s="34">
        <f t="shared" si="11"/>
        <v>21</v>
      </c>
      <c r="B33" s="35" t="s">
        <v>44</v>
      </c>
      <c r="C33" s="35" t="s">
        <v>97</v>
      </c>
      <c r="D33" s="36">
        <v>230</v>
      </c>
      <c r="E33" s="42" t="s">
        <v>49</v>
      </c>
      <c r="F33" s="227" t="s">
        <v>69</v>
      </c>
      <c r="G33" s="37">
        <v>3500</v>
      </c>
      <c r="H33" s="38">
        <v>55</v>
      </c>
      <c r="I33" s="38">
        <v>54.5</v>
      </c>
      <c r="J33" s="38">
        <v>54</v>
      </c>
      <c r="K33" s="38">
        <v>53.5</v>
      </c>
      <c r="L33" s="38">
        <v>53</v>
      </c>
      <c r="M33" s="38">
        <v>52.5</v>
      </c>
      <c r="N33" s="38">
        <v>52</v>
      </c>
      <c r="O33" s="38">
        <v>51.5</v>
      </c>
      <c r="P33" s="38">
        <v>51</v>
      </c>
      <c r="Q33" s="38">
        <v>50.5</v>
      </c>
      <c r="R33" s="38">
        <v>50</v>
      </c>
      <c r="S33" s="236">
        <v>0</v>
      </c>
      <c r="T33" s="40">
        <f t="shared" si="0"/>
        <v>12650</v>
      </c>
      <c r="U33" s="40">
        <f t="shared" si="1"/>
        <v>12535</v>
      </c>
      <c r="V33" s="40">
        <f t="shared" si="2"/>
        <v>12420</v>
      </c>
      <c r="W33" s="40">
        <f t="shared" si="3"/>
        <v>12305</v>
      </c>
      <c r="X33" s="40">
        <f t="shared" si="4"/>
        <v>12190</v>
      </c>
      <c r="Y33" s="40">
        <f t="shared" si="5"/>
        <v>12075</v>
      </c>
      <c r="Z33" s="40">
        <f t="shared" si="6"/>
        <v>11960</v>
      </c>
      <c r="AA33" s="40">
        <f t="shared" si="7"/>
        <v>11845</v>
      </c>
      <c r="AB33" s="40">
        <f t="shared" si="8"/>
        <v>11730</v>
      </c>
      <c r="AC33" s="40">
        <f t="shared" si="9"/>
        <v>11615</v>
      </c>
      <c r="AD33" s="40">
        <f t="shared" si="10"/>
        <v>11500</v>
      </c>
      <c r="AE33" s="237" t="s">
        <v>439</v>
      </c>
      <c r="AF33" s="235"/>
    </row>
    <row r="34" spans="1:33" s="11" customFormat="1" ht="17.25" customHeight="1" x14ac:dyDescent="0.2">
      <c r="A34" s="34">
        <f t="shared" si="11"/>
        <v>22</v>
      </c>
      <c r="B34" s="35" t="s">
        <v>44</v>
      </c>
      <c r="C34" s="35" t="s">
        <v>60</v>
      </c>
      <c r="D34" s="36">
        <v>230</v>
      </c>
      <c r="E34" s="239" t="s">
        <v>50</v>
      </c>
      <c r="F34" s="227" t="s">
        <v>56</v>
      </c>
      <c r="G34" s="37">
        <v>4000</v>
      </c>
      <c r="H34" s="38">
        <v>89</v>
      </c>
      <c r="I34" s="38">
        <v>88.5</v>
      </c>
      <c r="J34" s="38">
        <v>88</v>
      </c>
      <c r="K34" s="38">
        <v>87.5</v>
      </c>
      <c r="L34" s="38">
        <v>87</v>
      </c>
      <c r="M34" s="38">
        <v>86.5</v>
      </c>
      <c r="N34" s="38">
        <v>86</v>
      </c>
      <c r="O34" s="38">
        <v>85.5</v>
      </c>
      <c r="P34" s="38">
        <v>85</v>
      </c>
      <c r="Q34" s="38">
        <v>84.5</v>
      </c>
      <c r="R34" s="38">
        <v>84</v>
      </c>
      <c r="S34" s="236">
        <v>0</v>
      </c>
      <c r="T34" s="40">
        <f t="shared" si="0"/>
        <v>20470</v>
      </c>
      <c r="U34" s="40">
        <f t="shared" si="1"/>
        <v>20355</v>
      </c>
      <c r="V34" s="40">
        <f t="shared" si="2"/>
        <v>20240</v>
      </c>
      <c r="W34" s="40">
        <f t="shared" si="3"/>
        <v>20125</v>
      </c>
      <c r="X34" s="40">
        <f t="shared" si="4"/>
        <v>20010</v>
      </c>
      <c r="Y34" s="40">
        <f t="shared" si="5"/>
        <v>19895</v>
      </c>
      <c r="Z34" s="40">
        <f t="shared" si="6"/>
        <v>19780</v>
      </c>
      <c r="AA34" s="40">
        <f t="shared" si="7"/>
        <v>19665</v>
      </c>
      <c r="AB34" s="40">
        <f t="shared" si="8"/>
        <v>19550</v>
      </c>
      <c r="AC34" s="40">
        <f t="shared" si="9"/>
        <v>19435</v>
      </c>
      <c r="AD34" s="40">
        <f t="shared" si="10"/>
        <v>19320</v>
      </c>
      <c r="AE34" s="237" t="s">
        <v>439</v>
      </c>
      <c r="AF34" s="235"/>
      <c r="AG34" s="242"/>
    </row>
    <row r="35" spans="1:33" s="11" customFormat="1" ht="17.25" customHeight="1" x14ac:dyDescent="0.2">
      <c r="A35" s="34">
        <f t="shared" si="11"/>
        <v>23</v>
      </c>
      <c r="B35" s="35" t="s">
        <v>44</v>
      </c>
      <c r="C35" s="35" t="s">
        <v>61</v>
      </c>
      <c r="D35" s="36">
        <v>230</v>
      </c>
      <c r="E35" s="239" t="s">
        <v>50</v>
      </c>
      <c r="F35" s="227" t="s">
        <v>434</v>
      </c>
      <c r="G35" s="37">
        <v>4000</v>
      </c>
      <c r="H35" s="38">
        <v>86</v>
      </c>
      <c r="I35" s="38">
        <v>85.5</v>
      </c>
      <c r="J35" s="38">
        <v>85</v>
      </c>
      <c r="K35" s="38">
        <v>84.5</v>
      </c>
      <c r="L35" s="38">
        <v>84</v>
      </c>
      <c r="M35" s="38">
        <v>83.5</v>
      </c>
      <c r="N35" s="38">
        <v>83</v>
      </c>
      <c r="O35" s="38">
        <v>82.5</v>
      </c>
      <c r="P35" s="38">
        <v>82</v>
      </c>
      <c r="Q35" s="38">
        <v>81.5</v>
      </c>
      <c r="R35" s="38">
        <v>81</v>
      </c>
      <c r="S35" s="236">
        <v>0</v>
      </c>
      <c r="T35" s="40">
        <f t="shared" si="0"/>
        <v>19780</v>
      </c>
      <c r="U35" s="40">
        <f t="shared" si="1"/>
        <v>19665</v>
      </c>
      <c r="V35" s="40">
        <f t="shared" si="2"/>
        <v>19550</v>
      </c>
      <c r="W35" s="40">
        <f t="shared" si="3"/>
        <v>19435</v>
      </c>
      <c r="X35" s="40">
        <f t="shared" si="4"/>
        <v>19320</v>
      </c>
      <c r="Y35" s="40">
        <f t="shared" si="5"/>
        <v>19205</v>
      </c>
      <c r="Z35" s="40">
        <f t="shared" si="6"/>
        <v>19090</v>
      </c>
      <c r="AA35" s="40">
        <f t="shared" si="7"/>
        <v>18975</v>
      </c>
      <c r="AB35" s="40">
        <f t="shared" si="8"/>
        <v>18860</v>
      </c>
      <c r="AC35" s="40">
        <f t="shared" si="9"/>
        <v>18745</v>
      </c>
      <c r="AD35" s="40">
        <f t="shared" si="10"/>
        <v>18630</v>
      </c>
      <c r="AE35" s="237" t="s">
        <v>439</v>
      </c>
      <c r="AF35" s="235"/>
      <c r="AG35" s="242"/>
    </row>
    <row r="36" spans="1:33" s="11" customFormat="1" ht="17.25" customHeight="1" x14ac:dyDescent="0.25">
      <c r="A36" s="34">
        <f t="shared" si="11"/>
        <v>24</v>
      </c>
      <c r="B36" s="35" t="s">
        <v>44</v>
      </c>
      <c r="C36" s="35" t="s">
        <v>63</v>
      </c>
      <c r="D36" s="36">
        <v>230</v>
      </c>
      <c r="E36" s="36" t="s">
        <v>50</v>
      </c>
      <c r="F36" s="227">
        <v>6</v>
      </c>
      <c r="G36" s="37">
        <v>4000</v>
      </c>
      <c r="H36" s="38">
        <v>97</v>
      </c>
      <c r="I36" s="38">
        <v>96.5</v>
      </c>
      <c r="J36" s="38">
        <v>96</v>
      </c>
      <c r="K36" s="38">
        <v>95.5</v>
      </c>
      <c r="L36" s="38">
        <v>95</v>
      </c>
      <c r="M36" s="38">
        <v>94.5</v>
      </c>
      <c r="N36" s="38">
        <v>94</v>
      </c>
      <c r="O36" s="38">
        <v>93.5</v>
      </c>
      <c r="P36" s="38">
        <v>93</v>
      </c>
      <c r="Q36" s="38">
        <v>92.5</v>
      </c>
      <c r="R36" s="38">
        <v>92</v>
      </c>
      <c r="S36" s="236">
        <v>0</v>
      </c>
      <c r="T36" s="40">
        <f t="shared" si="0"/>
        <v>22310</v>
      </c>
      <c r="U36" s="40">
        <f t="shared" si="1"/>
        <v>22195</v>
      </c>
      <c r="V36" s="40">
        <f t="shared" si="2"/>
        <v>22080</v>
      </c>
      <c r="W36" s="40">
        <f t="shared" si="3"/>
        <v>21965</v>
      </c>
      <c r="X36" s="40">
        <f t="shared" si="4"/>
        <v>21850</v>
      </c>
      <c r="Y36" s="40">
        <f t="shared" si="5"/>
        <v>21735</v>
      </c>
      <c r="Z36" s="40">
        <f t="shared" si="6"/>
        <v>21620</v>
      </c>
      <c r="AA36" s="40">
        <f t="shared" si="7"/>
        <v>21505</v>
      </c>
      <c r="AB36" s="40">
        <f t="shared" si="8"/>
        <v>21390</v>
      </c>
      <c r="AC36" s="40">
        <f t="shared" si="9"/>
        <v>21275</v>
      </c>
      <c r="AD36" s="40">
        <f t="shared" si="10"/>
        <v>21160</v>
      </c>
      <c r="AE36" s="237" t="s">
        <v>439</v>
      </c>
      <c r="AF36" s="235"/>
    </row>
    <row r="37" spans="1:33" s="242" customFormat="1" ht="15.75" x14ac:dyDescent="0.2">
      <c r="A37" s="34">
        <f t="shared" si="11"/>
        <v>25</v>
      </c>
      <c r="B37" s="35" t="s">
        <v>44</v>
      </c>
      <c r="C37" s="35" t="s">
        <v>98</v>
      </c>
      <c r="D37" s="36">
        <v>230</v>
      </c>
      <c r="E37" s="36" t="s">
        <v>50</v>
      </c>
      <c r="F37" s="227">
        <v>6</v>
      </c>
      <c r="G37" s="37">
        <v>4000</v>
      </c>
      <c r="H37" s="38">
        <v>99</v>
      </c>
      <c r="I37" s="38">
        <v>98.5</v>
      </c>
      <c r="J37" s="38">
        <v>98</v>
      </c>
      <c r="K37" s="38">
        <v>97.5</v>
      </c>
      <c r="L37" s="38">
        <v>97</v>
      </c>
      <c r="M37" s="38">
        <v>96.5</v>
      </c>
      <c r="N37" s="38">
        <v>96</v>
      </c>
      <c r="O37" s="38">
        <v>95.5</v>
      </c>
      <c r="P37" s="38">
        <v>95</v>
      </c>
      <c r="Q37" s="38">
        <v>94.5</v>
      </c>
      <c r="R37" s="38">
        <v>94</v>
      </c>
      <c r="S37" s="236">
        <v>0</v>
      </c>
      <c r="T37" s="40">
        <f t="shared" si="0"/>
        <v>22770</v>
      </c>
      <c r="U37" s="40">
        <f t="shared" si="1"/>
        <v>22655</v>
      </c>
      <c r="V37" s="40">
        <f t="shared" si="2"/>
        <v>22540</v>
      </c>
      <c r="W37" s="40">
        <f t="shared" si="3"/>
        <v>22425</v>
      </c>
      <c r="X37" s="40">
        <f t="shared" si="4"/>
        <v>22310</v>
      </c>
      <c r="Y37" s="40">
        <f t="shared" si="5"/>
        <v>22195</v>
      </c>
      <c r="Z37" s="40">
        <f t="shared" si="6"/>
        <v>22080</v>
      </c>
      <c r="AA37" s="40">
        <f t="shared" si="7"/>
        <v>21965</v>
      </c>
      <c r="AB37" s="40">
        <f t="shared" si="8"/>
        <v>21850</v>
      </c>
      <c r="AC37" s="40">
        <f t="shared" si="9"/>
        <v>21735</v>
      </c>
      <c r="AD37" s="40">
        <f t="shared" si="10"/>
        <v>21620</v>
      </c>
      <c r="AE37" s="237" t="s">
        <v>439</v>
      </c>
      <c r="AF37" s="235"/>
    </row>
    <row r="38" spans="1:33" s="242" customFormat="1" ht="15.75" x14ac:dyDescent="0.2">
      <c r="A38" s="34">
        <f t="shared" si="11"/>
        <v>26</v>
      </c>
      <c r="B38" s="35" t="s">
        <v>44</v>
      </c>
      <c r="C38" s="35" t="s">
        <v>99</v>
      </c>
      <c r="D38" s="36">
        <v>230</v>
      </c>
      <c r="E38" s="42" t="s">
        <v>49</v>
      </c>
      <c r="F38" s="227" t="s">
        <v>69</v>
      </c>
      <c r="G38" s="37">
        <v>4000</v>
      </c>
      <c r="H38" s="38">
        <v>59</v>
      </c>
      <c r="I38" s="38">
        <v>58.5</v>
      </c>
      <c r="J38" s="38">
        <v>58</v>
      </c>
      <c r="K38" s="38">
        <v>57.5</v>
      </c>
      <c r="L38" s="38">
        <v>57</v>
      </c>
      <c r="M38" s="38">
        <v>56.5</v>
      </c>
      <c r="N38" s="38">
        <v>56</v>
      </c>
      <c r="O38" s="38">
        <v>55.5</v>
      </c>
      <c r="P38" s="38">
        <v>55</v>
      </c>
      <c r="Q38" s="38">
        <v>54.5</v>
      </c>
      <c r="R38" s="38">
        <v>54</v>
      </c>
      <c r="S38" s="236">
        <v>0</v>
      </c>
      <c r="T38" s="40">
        <f t="shared" si="0"/>
        <v>13570</v>
      </c>
      <c r="U38" s="40">
        <f t="shared" si="1"/>
        <v>13455</v>
      </c>
      <c r="V38" s="40">
        <f t="shared" si="2"/>
        <v>13340</v>
      </c>
      <c r="W38" s="40">
        <f t="shared" si="3"/>
        <v>13225</v>
      </c>
      <c r="X38" s="40">
        <f t="shared" si="4"/>
        <v>13110</v>
      </c>
      <c r="Y38" s="40">
        <f t="shared" si="5"/>
        <v>12995</v>
      </c>
      <c r="Z38" s="40">
        <f t="shared" si="6"/>
        <v>12880</v>
      </c>
      <c r="AA38" s="40">
        <f t="shared" si="7"/>
        <v>12765</v>
      </c>
      <c r="AB38" s="40">
        <f t="shared" si="8"/>
        <v>12650</v>
      </c>
      <c r="AC38" s="40">
        <f t="shared" si="9"/>
        <v>12535</v>
      </c>
      <c r="AD38" s="40">
        <f t="shared" si="10"/>
        <v>12420</v>
      </c>
      <c r="AE38" s="237" t="s">
        <v>439</v>
      </c>
      <c r="AF38" s="235"/>
    </row>
    <row r="39" spans="1:33" s="11" customFormat="1" ht="17.25" customHeight="1" x14ac:dyDescent="0.25">
      <c r="A39" s="34">
        <f t="shared" si="11"/>
        <v>27</v>
      </c>
      <c r="B39" s="35" t="s">
        <v>44</v>
      </c>
      <c r="C39" s="35" t="s">
        <v>64</v>
      </c>
      <c r="D39" s="36">
        <v>250</v>
      </c>
      <c r="E39" s="36" t="s">
        <v>49</v>
      </c>
      <c r="F39" s="227">
        <v>5</v>
      </c>
      <c r="G39" s="37">
        <v>3000</v>
      </c>
      <c r="H39" s="38">
        <v>31</v>
      </c>
      <c r="I39" s="38">
        <v>30.5</v>
      </c>
      <c r="J39" s="38">
        <v>30</v>
      </c>
      <c r="K39" s="38">
        <v>29.5</v>
      </c>
      <c r="L39" s="38">
        <v>29</v>
      </c>
      <c r="M39" s="38">
        <v>28.5</v>
      </c>
      <c r="N39" s="38">
        <v>28</v>
      </c>
      <c r="O39" s="38">
        <v>27.5</v>
      </c>
      <c r="P39" s="38">
        <v>27</v>
      </c>
      <c r="Q39" s="38">
        <v>26.5</v>
      </c>
      <c r="R39" s="38">
        <v>26</v>
      </c>
      <c r="S39" s="236">
        <v>0</v>
      </c>
      <c r="T39" s="40">
        <f t="shared" si="0"/>
        <v>7750</v>
      </c>
      <c r="U39" s="40">
        <f t="shared" si="1"/>
        <v>7625</v>
      </c>
      <c r="V39" s="40">
        <f t="shared" si="2"/>
        <v>7500</v>
      </c>
      <c r="W39" s="40">
        <f t="shared" si="3"/>
        <v>7375</v>
      </c>
      <c r="X39" s="40">
        <f t="shared" si="4"/>
        <v>7250</v>
      </c>
      <c r="Y39" s="40">
        <f t="shared" si="5"/>
        <v>7125</v>
      </c>
      <c r="Z39" s="40">
        <f t="shared" si="6"/>
        <v>7000</v>
      </c>
      <c r="AA39" s="40">
        <f t="shared" si="7"/>
        <v>6875</v>
      </c>
      <c r="AB39" s="40">
        <f t="shared" si="8"/>
        <v>6750</v>
      </c>
      <c r="AC39" s="40">
        <f t="shared" si="9"/>
        <v>6625</v>
      </c>
      <c r="AD39" s="40">
        <f t="shared" si="10"/>
        <v>6500</v>
      </c>
      <c r="AE39" s="237" t="s">
        <v>439</v>
      </c>
      <c r="AF39" s="235"/>
    </row>
    <row r="40" spans="1:33" s="242" customFormat="1" ht="15.75" x14ac:dyDescent="0.2">
      <c r="A40" s="34">
        <f t="shared" si="11"/>
        <v>28</v>
      </c>
      <c r="B40" s="35" t="s">
        <v>44</v>
      </c>
      <c r="C40" s="35" t="s">
        <v>100</v>
      </c>
      <c r="D40" s="36">
        <v>220</v>
      </c>
      <c r="E40" s="42" t="s">
        <v>49</v>
      </c>
      <c r="F40" s="227" t="s">
        <v>69</v>
      </c>
      <c r="G40" s="37">
        <v>4000</v>
      </c>
      <c r="H40" s="38">
        <v>56</v>
      </c>
      <c r="I40" s="38">
        <v>55.5</v>
      </c>
      <c r="J40" s="38">
        <v>55</v>
      </c>
      <c r="K40" s="38">
        <v>54.5</v>
      </c>
      <c r="L40" s="38">
        <v>54</v>
      </c>
      <c r="M40" s="38">
        <v>53.5</v>
      </c>
      <c r="N40" s="38">
        <v>53</v>
      </c>
      <c r="O40" s="38">
        <v>52.5</v>
      </c>
      <c r="P40" s="38">
        <v>52</v>
      </c>
      <c r="Q40" s="38">
        <v>51.5</v>
      </c>
      <c r="R40" s="38">
        <v>51</v>
      </c>
      <c r="S40" s="236">
        <v>0</v>
      </c>
      <c r="T40" s="40">
        <f t="shared" si="0"/>
        <v>12320</v>
      </c>
      <c r="U40" s="40">
        <f t="shared" si="1"/>
        <v>12210</v>
      </c>
      <c r="V40" s="40">
        <f t="shared" si="2"/>
        <v>12100</v>
      </c>
      <c r="W40" s="40">
        <f t="shared" si="3"/>
        <v>11990</v>
      </c>
      <c r="X40" s="40">
        <f t="shared" si="4"/>
        <v>11880</v>
      </c>
      <c r="Y40" s="40">
        <f t="shared" si="5"/>
        <v>11770</v>
      </c>
      <c r="Z40" s="40">
        <f t="shared" si="6"/>
        <v>11660</v>
      </c>
      <c r="AA40" s="40">
        <f t="shared" si="7"/>
        <v>11550</v>
      </c>
      <c r="AB40" s="40">
        <f t="shared" si="8"/>
        <v>11440</v>
      </c>
      <c r="AC40" s="40">
        <f t="shared" si="9"/>
        <v>11330</v>
      </c>
      <c r="AD40" s="40">
        <f t="shared" si="10"/>
        <v>11220</v>
      </c>
      <c r="AE40" s="237" t="s">
        <v>439</v>
      </c>
      <c r="AF40" s="235"/>
    </row>
    <row r="41" spans="1:33" s="242" customFormat="1" ht="15.75" x14ac:dyDescent="0.2">
      <c r="A41" s="34">
        <f t="shared" si="11"/>
        <v>29</v>
      </c>
      <c r="B41" s="35" t="s">
        <v>44</v>
      </c>
      <c r="C41" s="35" t="s">
        <v>101</v>
      </c>
      <c r="D41" s="36">
        <v>220</v>
      </c>
      <c r="E41" s="42" t="s">
        <v>49</v>
      </c>
      <c r="F41" s="227" t="s">
        <v>75</v>
      </c>
      <c r="G41" s="37">
        <v>4000</v>
      </c>
      <c r="H41" s="38">
        <v>54</v>
      </c>
      <c r="I41" s="38">
        <v>53.5</v>
      </c>
      <c r="J41" s="38">
        <v>53</v>
      </c>
      <c r="K41" s="38">
        <v>52.5</v>
      </c>
      <c r="L41" s="38">
        <v>52</v>
      </c>
      <c r="M41" s="38">
        <v>51.5</v>
      </c>
      <c r="N41" s="38">
        <v>51</v>
      </c>
      <c r="O41" s="38">
        <v>50.5</v>
      </c>
      <c r="P41" s="38">
        <v>50</v>
      </c>
      <c r="Q41" s="38">
        <v>49.5</v>
      </c>
      <c r="R41" s="38">
        <v>49</v>
      </c>
      <c r="S41" s="236">
        <v>0</v>
      </c>
      <c r="T41" s="40">
        <f t="shared" si="0"/>
        <v>11880</v>
      </c>
      <c r="U41" s="40">
        <f t="shared" si="1"/>
        <v>11770</v>
      </c>
      <c r="V41" s="40">
        <f t="shared" si="2"/>
        <v>11660</v>
      </c>
      <c r="W41" s="40">
        <f t="shared" si="3"/>
        <v>11550</v>
      </c>
      <c r="X41" s="40">
        <f t="shared" si="4"/>
        <v>11440</v>
      </c>
      <c r="Y41" s="40">
        <f t="shared" si="5"/>
        <v>11330</v>
      </c>
      <c r="Z41" s="40">
        <f t="shared" si="6"/>
        <v>11220</v>
      </c>
      <c r="AA41" s="40">
        <f t="shared" si="7"/>
        <v>11110</v>
      </c>
      <c r="AB41" s="40">
        <f t="shared" si="8"/>
        <v>11000</v>
      </c>
      <c r="AC41" s="40">
        <f t="shared" si="9"/>
        <v>10890</v>
      </c>
      <c r="AD41" s="40">
        <f t="shared" si="10"/>
        <v>10780</v>
      </c>
      <c r="AE41" s="237" t="s">
        <v>439</v>
      </c>
      <c r="AF41" s="235"/>
    </row>
    <row r="42" spans="1:33" s="242" customFormat="1" ht="15.75" x14ac:dyDescent="0.2">
      <c r="A42" s="34">
        <f t="shared" si="11"/>
        <v>30</v>
      </c>
      <c r="B42" s="35" t="s">
        <v>44</v>
      </c>
      <c r="C42" s="35" t="s">
        <v>102</v>
      </c>
      <c r="D42" s="36">
        <v>220</v>
      </c>
      <c r="E42" s="42" t="s">
        <v>49</v>
      </c>
      <c r="F42" s="227" t="s">
        <v>438</v>
      </c>
      <c r="G42" s="37">
        <v>10000</v>
      </c>
      <c r="H42" s="38">
        <v>120</v>
      </c>
      <c r="I42" s="38">
        <v>119.5</v>
      </c>
      <c r="J42" s="38">
        <v>119</v>
      </c>
      <c r="K42" s="38">
        <v>118.5</v>
      </c>
      <c r="L42" s="38">
        <v>118</v>
      </c>
      <c r="M42" s="38">
        <v>117.5</v>
      </c>
      <c r="N42" s="38">
        <v>117</v>
      </c>
      <c r="O42" s="38">
        <v>116.5</v>
      </c>
      <c r="P42" s="38">
        <v>116</v>
      </c>
      <c r="Q42" s="38">
        <v>115.5</v>
      </c>
      <c r="R42" s="38">
        <v>115</v>
      </c>
      <c r="S42" s="236">
        <v>0</v>
      </c>
      <c r="T42" s="40">
        <f t="shared" si="0"/>
        <v>26400</v>
      </c>
      <c r="U42" s="40">
        <f t="shared" si="1"/>
        <v>26290</v>
      </c>
      <c r="V42" s="40">
        <f t="shared" si="2"/>
        <v>26180</v>
      </c>
      <c r="W42" s="40">
        <f t="shared" si="3"/>
        <v>26070</v>
      </c>
      <c r="X42" s="40">
        <f t="shared" si="4"/>
        <v>25960</v>
      </c>
      <c r="Y42" s="40">
        <f t="shared" si="5"/>
        <v>25850</v>
      </c>
      <c r="Z42" s="40">
        <f t="shared" si="6"/>
        <v>25740</v>
      </c>
      <c r="AA42" s="40">
        <f t="shared" si="7"/>
        <v>25630</v>
      </c>
      <c r="AB42" s="40">
        <f t="shared" si="8"/>
        <v>25520</v>
      </c>
      <c r="AC42" s="40">
        <f t="shared" si="9"/>
        <v>25410</v>
      </c>
      <c r="AD42" s="40">
        <f t="shared" si="10"/>
        <v>25300</v>
      </c>
      <c r="AE42" s="237" t="s">
        <v>439</v>
      </c>
      <c r="AF42" s="235"/>
    </row>
    <row r="43" spans="1:33" s="242" customFormat="1" ht="16.5" customHeight="1" x14ac:dyDescent="0.2">
      <c r="A43" s="34">
        <f t="shared" si="11"/>
        <v>31</v>
      </c>
      <c r="B43" s="35" t="s">
        <v>44</v>
      </c>
      <c r="C43" s="35" t="s">
        <v>103</v>
      </c>
      <c r="D43" s="36">
        <v>200</v>
      </c>
      <c r="E43" s="239" t="s">
        <v>50</v>
      </c>
      <c r="F43" s="227" t="s">
        <v>84</v>
      </c>
      <c r="G43" s="37">
        <v>3000</v>
      </c>
      <c r="H43" s="38">
        <v>48</v>
      </c>
      <c r="I43" s="38">
        <v>47.5</v>
      </c>
      <c r="J43" s="38">
        <v>47</v>
      </c>
      <c r="K43" s="38">
        <v>47</v>
      </c>
      <c r="L43" s="38">
        <v>47</v>
      </c>
      <c r="M43" s="38">
        <v>46</v>
      </c>
      <c r="N43" s="38">
        <v>46</v>
      </c>
      <c r="O43" s="38">
        <v>46</v>
      </c>
      <c r="P43" s="38">
        <v>46</v>
      </c>
      <c r="Q43" s="38">
        <v>45.5</v>
      </c>
      <c r="R43" s="38">
        <v>45</v>
      </c>
      <c r="S43" s="236">
        <v>0</v>
      </c>
      <c r="T43" s="40">
        <f t="shared" si="0"/>
        <v>9600</v>
      </c>
      <c r="U43" s="40">
        <f t="shared" si="1"/>
        <v>9500</v>
      </c>
      <c r="V43" s="40">
        <f t="shared" si="2"/>
        <v>9400</v>
      </c>
      <c r="W43" s="40">
        <f t="shared" si="3"/>
        <v>9400</v>
      </c>
      <c r="X43" s="40">
        <f t="shared" si="4"/>
        <v>9400</v>
      </c>
      <c r="Y43" s="40">
        <f t="shared" si="5"/>
        <v>9200</v>
      </c>
      <c r="Z43" s="40">
        <f t="shared" si="6"/>
        <v>9200</v>
      </c>
      <c r="AA43" s="40">
        <f t="shared" si="7"/>
        <v>9200</v>
      </c>
      <c r="AB43" s="40">
        <f t="shared" si="8"/>
        <v>9200</v>
      </c>
      <c r="AC43" s="40">
        <f t="shared" si="9"/>
        <v>9100</v>
      </c>
      <c r="AD43" s="40">
        <f t="shared" si="10"/>
        <v>9000</v>
      </c>
      <c r="AE43" s="237" t="s">
        <v>439</v>
      </c>
      <c r="AF43" s="235"/>
    </row>
    <row r="44" spans="1:33" s="242" customFormat="1" ht="15.75" customHeight="1" x14ac:dyDescent="0.2">
      <c r="A44" s="34">
        <f t="shared" si="11"/>
        <v>32</v>
      </c>
      <c r="B44" s="35" t="s">
        <v>44</v>
      </c>
      <c r="C44" s="35" t="s">
        <v>104</v>
      </c>
      <c r="D44" s="36">
        <v>220</v>
      </c>
      <c r="E44" s="42" t="s">
        <v>50</v>
      </c>
      <c r="F44" s="227" t="s">
        <v>84</v>
      </c>
      <c r="G44" s="37">
        <v>3000</v>
      </c>
      <c r="H44" s="38">
        <v>50</v>
      </c>
      <c r="I44" s="38">
        <v>49.5</v>
      </c>
      <c r="J44" s="38">
        <v>49</v>
      </c>
      <c r="K44" s="38">
        <v>48.5</v>
      </c>
      <c r="L44" s="38">
        <v>48</v>
      </c>
      <c r="M44" s="38">
        <v>47.5</v>
      </c>
      <c r="N44" s="38">
        <v>47.5</v>
      </c>
      <c r="O44" s="38">
        <v>47.5</v>
      </c>
      <c r="P44" s="38">
        <v>47.5</v>
      </c>
      <c r="Q44" s="38">
        <v>47.5</v>
      </c>
      <c r="R44" s="38">
        <v>47.5</v>
      </c>
      <c r="S44" s="236">
        <v>0</v>
      </c>
      <c r="T44" s="40">
        <f t="shared" si="0"/>
        <v>11000</v>
      </c>
      <c r="U44" s="40">
        <f t="shared" si="1"/>
        <v>10890</v>
      </c>
      <c r="V44" s="40">
        <f t="shared" si="2"/>
        <v>10780</v>
      </c>
      <c r="W44" s="40">
        <f t="shared" si="3"/>
        <v>10670</v>
      </c>
      <c r="X44" s="40">
        <f t="shared" si="4"/>
        <v>10560</v>
      </c>
      <c r="Y44" s="40">
        <f t="shared" si="5"/>
        <v>10450</v>
      </c>
      <c r="Z44" s="40">
        <f t="shared" si="6"/>
        <v>10450</v>
      </c>
      <c r="AA44" s="40">
        <f t="shared" si="7"/>
        <v>10450</v>
      </c>
      <c r="AB44" s="40">
        <f t="shared" si="8"/>
        <v>10450</v>
      </c>
      <c r="AC44" s="40">
        <f t="shared" si="9"/>
        <v>10450</v>
      </c>
      <c r="AD44" s="40">
        <f t="shared" si="10"/>
        <v>10450</v>
      </c>
      <c r="AE44" s="237" t="s">
        <v>439</v>
      </c>
      <c r="AF44" s="235"/>
    </row>
    <row r="45" spans="1:33" s="242" customFormat="1" ht="15.75" x14ac:dyDescent="0.2">
      <c r="A45" s="34">
        <f t="shared" si="11"/>
        <v>33</v>
      </c>
      <c r="B45" s="35" t="s">
        <v>44</v>
      </c>
      <c r="C45" s="35" t="s">
        <v>105</v>
      </c>
      <c r="D45" s="36">
        <v>220</v>
      </c>
      <c r="E45" s="42" t="s">
        <v>49</v>
      </c>
      <c r="F45" s="227" t="s">
        <v>106</v>
      </c>
      <c r="G45" s="37">
        <v>2000</v>
      </c>
      <c r="H45" s="38">
        <v>22.5</v>
      </c>
      <c r="I45" s="38">
        <v>22</v>
      </c>
      <c r="J45" s="38">
        <v>21.5</v>
      </c>
      <c r="K45" s="38">
        <v>21</v>
      </c>
      <c r="L45" s="38">
        <v>20.5</v>
      </c>
      <c r="M45" s="38">
        <v>20</v>
      </c>
      <c r="N45" s="38">
        <v>19.5</v>
      </c>
      <c r="O45" s="38">
        <v>19</v>
      </c>
      <c r="P45" s="38">
        <v>18.5</v>
      </c>
      <c r="Q45" s="38">
        <v>18</v>
      </c>
      <c r="R45" s="38">
        <v>17.5</v>
      </c>
      <c r="S45" s="236">
        <v>0</v>
      </c>
      <c r="T45" s="40">
        <f t="shared" ref="T45:T66" si="12">$D45*H45</f>
        <v>4950</v>
      </c>
      <c r="U45" s="40">
        <f t="shared" ref="U45:U66" si="13">$D45*I45</f>
        <v>4840</v>
      </c>
      <c r="V45" s="40">
        <f t="shared" ref="V45:V66" si="14">$D45*J45</f>
        <v>4730</v>
      </c>
      <c r="W45" s="40">
        <f t="shared" ref="W45:W66" si="15">$D45*K45</f>
        <v>4620</v>
      </c>
      <c r="X45" s="40">
        <f t="shared" ref="X45:X66" si="16">$D45*L45</f>
        <v>4510</v>
      </c>
      <c r="Y45" s="40">
        <f t="shared" ref="Y45:Y66" si="17">$D45*M45</f>
        <v>4400</v>
      </c>
      <c r="Z45" s="40">
        <f t="shared" ref="Z45:Z66" si="18">$D45*N45</f>
        <v>4290</v>
      </c>
      <c r="AA45" s="40">
        <f t="shared" ref="AA45:AA66" si="19">$D45*O45</f>
        <v>4180</v>
      </c>
      <c r="AB45" s="40">
        <f t="shared" ref="AB45:AB66" si="20">$D45*P45</f>
        <v>4070</v>
      </c>
      <c r="AC45" s="40">
        <f t="shared" ref="AC45:AC66" si="21">$D45*Q45</f>
        <v>3960</v>
      </c>
      <c r="AD45" s="40">
        <f t="shared" ref="AD45:AD66" si="22">$D45*R45</f>
        <v>3850</v>
      </c>
      <c r="AE45" s="237" t="s">
        <v>439</v>
      </c>
      <c r="AF45" s="235"/>
    </row>
    <row r="46" spans="1:33" s="11" customFormat="1" ht="17.25" customHeight="1" x14ac:dyDescent="0.25">
      <c r="A46" s="34">
        <f t="shared" si="11"/>
        <v>34</v>
      </c>
      <c r="B46" s="35" t="s">
        <v>44</v>
      </c>
      <c r="C46" s="35" t="s">
        <v>65</v>
      </c>
      <c r="D46" s="36">
        <v>230</v>
      </c>
      <c r="E46" s="227" t="s">
        <v>50</v>
      </c>
      <c r="F46" s="227" t="s">
        <v>55</v>
      </c>
      <c r="G46" s="37">
        <v>4000</v>
      </c>
      <c r="H46" s="38">
        <v>97</v>
      </c>
      <c r="I46" s="38">
        <v>96.5</v>
      </c>
      <c r="J46" s="38">
        <v>96</v>
      </c>
      <c r="K46" s="38">
        <v>95.5</v>
      </c>
      <c r="L46" s="38">
        <v>95</v>
      </c>
      <c r="M46" s="38">
        <v>94.5</v>
      </c>
      <c r="N46" s="38">
        <v>94</v>
      </c>
      <c r="O46" s="38">
        <v>93.5</v>
      </c>
      <c r="P46" s="38">
        <v>93</v>
      </c>
      <c r="Q46" s="38">
        <v>92.5</v>
      </c>
      <c r="R46" s="38">
        <v>92</v>
      </c>
      <c r="S46" s="236">
        <v>0</v>
      </c>
      <c r="T46" s="40">
        <f t="shared" si="12"/>
        <v>22310</v>
      </c>
      <c r="U46" s="40">
        <f t="shared" si="13"/>
        <v>22195</v>
      </c>
      <c r="V46" s="40">
        <f t="shared" si="14"/>
        <v>22080</v>
      </c>
      <c r="W46" s="40">
        <f t="shared" si="15"/>
        <v>21965</v>
      </c>
      <c r="X46" s="40">
        <f t="shared" si="16"/>
        <v>21850</v>
      </c>
      <c r="Y46" s="40">
        <f t="shared" si="17"/>
        <v>21735</v>
      </c>
      <c r="Z46" s="40">
        <f t="shared" si="18"/>
        <v>21620</v>
      </c>
      <c r="AA46" s="40">
        <f t="shared" si="19"/>
        <v>21505</v>
      </c>
      <c r="AB46" s="40">
        <f t="shared" si="20"/>
        <v>21390</v>
      </c>
      <c r="AC46" s="40">
        <f t="shared" si="21"/>
        <v>21275</v>
      </c>
      <c r="AD46" s="40">
        <f t="shared" si="22"/>
        <v>21160</v>
      </c>
      <c r="AE46" s="237" t="s">
        <v>439</v>
      </c>
      <c r="AF46" s="235"/>
      <c r="AG46" s="13"/>
    </row>
    <row r="47" spans="1:33" s="242" customFormat="1" ht="17.25" customHeight="1" x14ac:dyDescent="0.2">
      <c r="A47" s="34">
        <f t="shared" si="11"/>
        <v>35</v>
      </c>
      <c r="B47" s="35" t="s">
        <v>44</v>
      </c>
      <c r="C47" s="35" t="s">
        <v>107</v>
      </c>
      <c r="D47" s="36">
        <v>230</v>
      </c>
      <c r="E47" s="42" t="s">
        <v>49</v>
      </c>
      <c r="F47" s="227" t="s">
        <v>58</v>
      </c>
      <c r="G47" s="37">
        <v>3000</v>
      </c>
      <c r="H47" s="38">
        <v>55</v>
      </c>
      <c r="I47" s="38">
        <v>54.5</v>
      </c>
      <c r="J47" s="38">
        <v>54</v>
      </c>
      <c r="K47" s="38">
        <v>53.5</v>
      </c>
      <c r="L47" s="38">
        <v>53</v>
      </c>
      <c r="M47" s="38">
        <v>52.5</v>
      </c>
      <c r="N47" s="38">
        <v>52</v>
      </c>
      <c r="O47" s="38">
        <v>51.5</v>
      </c>
      <c r="P47" s="38">
        <v>51</v>
      </c>
      <c r="Q47" s="38">
        <v>50.5</v>
      </c>
      <c r="R47" s="38">
        <v>50</v>
      </c>
      <c r="S47" s="236">
        <v>0</v>
      </c>
      <c r="T47" s="40">
        <f t="shared" si="12"/>
        <v>12650</v>
      </c>
      <c r="U47" s="40">
        <f t="shared" si="13"/>
        <v>12535</v>
      </c>
      <c r="V47" s="40">
        <f t="shared" si="14"/>
        <v>12420</v>
      </c>
      <c r="W47" s="40">
        <f t="shared" si="15"/>
        <v>12305</v>
      </c>
      <c r="X47" s="40">
        <f t="shared" si="16"/>
        <v>12190</v>
      </c>
      <c r="Y47" s="40">
        <f t="shared" si="17"/>
        <v>12075</v>
      </c>
      <c r="Z47" s="40">
        <f t="shared" si="18"/>
        <v>11960</v>
      </c>
      <c r="AA47" s="40">
        <f t="shared" si="19"/>
        <v>11845</v>
      </c>
      <c r="AB47" s="40">
        <f t="shared" si="20"/>
        <v>11730</v>
      </c>
      <c r="AC47" s="40">
        <f t="shared" si="21"/>
        <v>11615</v>
      </c>
      <c r="AD47" s="40">
        <f t="shared" si="22"/>
        <v>11500</v>
      </c>
      <c r="AE47" s="237" t="s">
        <v>439</v>
      </c>
      <c r="AF47" s="235"/>
    </row>
    <row r="48" spans="1:33" s="242" customFormat="1" ht="15.75" x14ac:dyDescent="0.2">
      <c r="A48" s="34">
        <f t="shared" si="11"/>
        <v>36</v>
      </c>
      <c r="B48" s="35" t="s">
        <v>44</v>
      </c>
      <c r="C48" s="35" t="s">
        <v>108</v>
      </c>
      <c r="D48" s="36">
        <v>230</v>
      </c>
      <c r="E48" s="42" t="s">
        <v>49</v>
      </c>
      <c r="F48" s="227" t="s">
        <v>58</v>
      </c>
      <c r="G48" s="37">
        <v>3000</v>
      </c>
      <c r="H48" s="38">
        <v>55</v>
      </c>
      <c r="I48" s="38">
        <v>54.5</v>
      </c>
      <c r="J48" s="38">
        <v>54</v>
      </c>
      <c r="K48" s="38">
        <v>53.5</v>
      </c>
      <c r="L48" s="38">
        <v>53</v>
      </c>
      <c r="M48" s="38">
        <v>52.5</v>
      </c>
      <c r="N48" s="38">
        <v>52</v>
      </c>
      <c r="O48" s="38">
        <v>51.5</v>
      </c>
      <c r="P48" s="38">
        <v>51</v>
      </c>
      <c r="Q48" s="38">
        <v>50.5</v>
      </c>
      <c r="R48" s="38">
        <v>50</v>
      </c>
      <c r="S48" s="236">
        <v>0</v>
      </c>
      <c r="T48" s="40">
        <f t="shared" si="12"/>
        <v>12650</v>
      </c>
      <c r="U48" s="40">
        <f t="shared" si="13"/>
        <v>12535</v>
      </c>
      <c r="V48" s="40">
        <f t="shared" si="14"/>
        <v>12420</v>
      </c>
      <c r="W48" s="40">
        <f t="shared" si="15"/>
        <v>12305</v>
      </c>
      <c r="X48" s="40">
        <f t="shared" si="16"/>
        <v>12190</v>
      </c>
      <c r="Y48" s="40">
        <f t="shared" si="17"/>
        <v>12075</v>
      </c>
      <c r="Z48" s="40">
        <f t="shared" si="18"/>
        <v>11960</v>
      </c>
      <c r="AA48" s="40">
        <f t="shared" si="19"/>
        <v>11845</v>
      </c>
      <c r="AB48" s="40">
        <f t="shared" si="20"/>
        <v>11730</v>
      </c>
      <c r="AC48" s="40">
        <f t="shared" si="21"/>
        <v>11615</v>
      </c>
      <c r="AD48" s="40">
        <f t="shared" si="22"/>
        <v>11500</v>
      </c>
      <c r="AE48" s="237" t="s">
        <v>439</v>
      </c>
      <c r="AF48" s="235"/>
    </row>
    <row r="49" spans="1:33" s="11" customFormat="1" ht="17.25" customHeight="1" x14ac:dyDescent="0.25">
      <c r="A49" s="34">
        <f t="shared" si="11"/>
        <v>37</v>
      </c>
      <c r="B49" s="35" t="s">
        <v>44</v>
      </c>
      <c r="C49" s="35" t="s">
        <v>66</v>
      </c>
      <c r="D49" s="36">
        <v>230</v>
      </c>
      <c r="E49" s="36" t="s">
        <v>50</v>
      </c>
      <c r="F49" s="227" t="s">
        <v>58</v>
      </c>
      <c r="G49" s="37">
        <v>4000</v>
      </c>
      <c r="H49" s="38">
        <v>97</v>
      </c>
      <c r="I49" s="38">
        <v>96.5</v>
      </c>
      <c r="J49" s="38">
        <v>96</v>
      </c>
      <c r="K49" s="38">
        <v>95.5</v>
      </c>
      <c r="L49" s="38">
        <v>95</v>
      </c>
      <c r="M49" s="38">
        <v>94.5</v>
      </c>
      <c r="N49" s="38">
        <v>94</v>
      </c>
      <c r="O49" s="38">
        <v>93.5</v>
      </c>
      <c r="P49" s="38">
        <v>93</v>
      </c>
      <c r="Q49" s="38">
        <v>92.5</v>
      </c>
      <c r="R49" s="38">
        <v>92</v>
      </c>
      <c r="S49" s="236">
        <v>0</v>
      </c>
      <c r="T49" s="40">
        <f t="shared" si="12"/>
        <v>22310</v>
      </c>
      <c r="U49" s="40">
        <f t="shared" si="13"/>
        <v>22195</v>
      </c>
      <c r="V49" s="40">
        <f t="shared" si="14"/>
        <v>22080</v>
      </c>
      <c r="W49" s="40">
        <f t="shared" si="15"/>
        <v>21965</v>
      </c>
      <c r="X49" s="40">
        <f t="shared" si="16"/>
        <v>21850</v>
      </c>
      <c r="Y49" s="40">
        <f t="shared" si="17"/>
        <v>21735</v>
      </c>
      <c r="Z49" s="40">
        <f t="shared" si="18"/>
        <v>21620</v>
      </c>
      <c r="AA49" s="40">
        <f t="shared" si="19"/>
        <v>21505</v>
      </c>
      <c r="AB49" s="40">
        <f t="shared" si="20"/>
        <v>21390</v>
      </c>
      <c r="AC49" s="40">
        <f t="shared" si="21"/>
        <v>21275</v>
      </c>
      <c r="AD49" s="40">
        <f t="shared" si="22"/>
        <v>21160</v>
      </c>
      <c r="AE49" s="237" t="s">
        <v>439</v>
      </c>
      <c r="AF49" s="235"/>
    </row>
    <row r="50" spans="1:33" s="242" customFormat="1" ht="15.75" x14ac:dyDescent="0.2">
      <c r="A50" s="34">
        <f t="shared" si="11"/>
        <v>38</v>
      </c>
      <c r="B50" s="35" t="s">
        <v>44</v>
      </c>
      <c r="C50" s="35" t="s">
        <v>109</v>
      </c>
      <c r="D50" s="36">
        <v>230</v>
      </c>
      <c r="E50" s="239" t="s">
        <v>50</v>
      </c>
      <c r="F50" s="227" t="s">
        <v>110</v>
      </c>
      <c r="G50" s="37">
        <v>9000</v>
      </c>
      <c r="H50" s="38">
        <v>84</v>
      </c>
      <c r="I50" s="38">
        <v>83.5</v>
      </c>
      <c r="J50" s="38">
        <v>83</v>
      </c>
      <c r="K50" s="38">
        <v>82.5</v>
      </c>
      <c r="L50" s="38">
        <v>82</v>
      </c>
      <c r="M50" s="38">
        <v>81.5</v>
      </c>
      <c r="N50" s="38">
        <v>81</v>
      </c>
      <c r="O50" s="38">
        <v>80.5</v>
      </c>
      <c r="P50" s="38">
        <v>80</v>
      </c>
      <c r="Q50" s="38">
        <v>79.5</v>
      </c>
      <c r="R50" s="38">
        <v>79</v>
      </c>
      <c r="S50" s="236">
        <v>0</v>
      </c>
      <c r="T50" s="40">
        <f t="shared" si="12"/>
        <v>19320</v>
      </c>
      <c r="U50" s="40">
        <f t="shared" si="13"/>
        <v>19205</v>
      </c>
      <c r="V50" s="40">
        <f t="shared" si="14"/>
        <v>19090</v>
      </c>
      <c r="W50" s="40">
        <f t="shared" si="15"/>
        <v>18975</v>
      </c>
      <c r="X50" s="40">
        <f t="shared" si="16"/>
        <v>18860</v>
      </c>
      <c r="Y50" s="40">
        <f t="shared" si="17"/>
        <v>18745</v>
      </c>
      <c r="Z50" s="40">
        <f t="shared" si="18"/>
        <v>18630</v>
      </c>
      <c r="AA50" s="40">
        <f t="shared" si="19"/>
        <v>18515</v>
      </c>
      <c r="AB50" s="40">
        <f t="shared" si="20"/>
        <v>18400</v>
      </c>
      <c r="AC50" s="40">
        <f t="shared" si="21"/>
        <v>18285</v>
      </c>
      <c r="AD50" s="40">
        <f t="shared" si="22"/>
        <v>18170</v>
      </c>
      <c r="AE50" s="237" t="s">
        <v>439</v>
      </c>
      <c r="AF50" s="235"/>
    </row>
    <row r="51" spans="1:33" ht="15.75" x14ac:dyDescent="0.2">
      <c r="A51" s="34">
        <f t="shared" si="11"/>
        <v>39</v>
      </c>
      <c r="B51" s="35" t="s">
        <v>44</v>
      </c>
      <c r="C51" s="35" t="s">
        <v>111</v>
      </c>
      <c r="D51" s="36">
        <v>230</v>
      </c>
      <c r="E51" s="42" t="s">
        <v>49</v>
      </c>
      <c r="F51" s="227" t="s">
        <v>75</v>
      </c>
      <c r="G51" s="37">
        <v>4000</v>
      </c>
      <c r="H51" s="38">
        <v>55</v>
      </c>
      <c r="I51" s="38">
        <v>54.5</v>
      </c>
      <c r="J51" s="38">
        <v>54</v>
      </c>
      <c r="K51" s="38">
        <v>53.5</v>
      </c>
      <c r="L51" s="38">
        <v>53</v>
      </c>
      <c r="M51" s="38">
        <v>52.5</v>
      </c>
      <c r="N51" s="38">
        <v>52</v>
      </c>
      <c r="O51" s="38">
        <v>51.5</v>
      </c>
      <c r="P51" s="38">
        <v>51</v>
      </c>
      <c r="Q51" s="38">
        <v>50.5</v>
      </c>
      <c r="R51" s="38">
        <v>50</v>
      </c>
      <c r="S51" s="236">
        <v>0</v>
      </c>
      <c r="T51" s="40">
        <f t="shared" si="12"/>
        <v>12650</v>
      </c>
      <c r="U51" s="40">
        <f t="shared" si="13"/>
        <v>12535</v>
      </c>
      <c r="V51" s="40">
        <f t="shared" si="14"/>
        <v>12420</v>
      </c>
      <c r="W51" s="40">
        <f t="shared" si="15"/>
        <v>12305</v>
      </c>
      <c r="X51" s="40">
        <f t="shared" si="16"/>
        <v>12190</v>
      </c>
      <c r="Y51" s="40">
        <f t="shared" si="17"/>
        <v>12075</v>
      </c>
      <c r="Z51" s="40">
        <f t="shared" si="18"/>
        <v>11960</v>
      </c>
      <c r="AA51" s="40">
        <f t="shared" si="19"/>
        <v>11845</v>
      </c>
      <c r="AB51" s="40">
        <f t="shared" si="20"/>
        <v>11730</v>
      </c>
      <c r="AC51" s="40">
        <f t="shared" si="21"/>
        <v>11615</v>
      </c>
      <c r="AD51" s="40">
        <f t="shared" si="22"/>
        <v>11500</v>
      </c>
      <c r="AE51" s="229" t="s">
        <v>439</v>
      </c>
      <c r="AF51" s="235"/>
    </row>
    <row r="52" spans="1:33" s="242" customFormat="1" ht="15.75" x14ac:dyDescent="0.2">
      <c r="A52" s="34">
        <f t="shared" si="11"/>
        <v>40</v>
      </c>
      <c r="B52" s="35" t="s">
        <v>44</v>
      </c>
      <c r="C52" s="35" t="s">
        <v>67</v>
      </c>
      <c r="D52" s="36">
        <v>230</v>
      </c>
      <c r="E52" s="36" t="s">
        <v>50</v>
      </c>
      <c r="F52" s="227" t="s">
        <v>69</v>
      </c>
      <c r="G52" s="37">
        <v>4000</v>
      </c>
      <c r="H52" s="38">
        <v>97</v>
      </c>
      <c r="I52" s="38">
        <v>96.5</v>
      </c>
      <c r="J52" s="38">
        <v>96</v>
      </c>
      <c r="K52" s="38">
        <v>95.5</v>
      </c>
      <c r="L52" s="38">
        <v>95</v>
      </c>
      <c r="M52" s="38">
        <v>94.5</v>
      </c>
      <c r="N52" s="38">
        <v>94</v>
      </c>
      <c r="O52" s="38">
        <v>93.5</v>
      </c>
      <c r="P52" s="38">
        <v>93</v>
      </c>
      <c r="Q52" s="38">
        <v>92.5</v>
      </c>
      <c r="R52" s="38">
        <v>92</v>
      </c>
      <c r="S52" s="236">
        <v>0</v>
      </c>
      <c r="T52" s="40">
        <f t="shared" si="12"/>
        <v>22310</v>
      </c>
      <c r="U52" s="40">
        <f t="shared" si="13"/>
        <v>22195</v>
      </c>
      <c r="V52" s="40">
        <f t="shared" si="14"/>
        <v>22080</v>
      </c>
      <c r="W52" s="40">
        <f t="shared" si="15"/>
        <v>21965</v>
      </c>
      <c r="X52" s="40">
        <f t="shared" si="16"/>
        <v>21850</v>
      </c>
      <c r="Y52" s="40">
        <f t="shared" si="17"/>
        <v>21735</v>
      </c>
      <c r="Z52" s="40">
        <f t="shared" si="18"/>
        <v>21620</v>
      </c>
      <c r="AA52" s="40">
        <f t="shared" si="19"/>
        <v>21505</v>
      </c>
      <c r="AB52" s="40">
        <f t="shared" si="20"/>
        <v>21390</v>
      </c>
      <c r="AC52" s="40">
        <f t="shared" si="21"/>
        <v>21275</v>
      </c>
      <c r="AD52" s="40">
        <f t="shared" si="22"/>
        <v>21160</v>
      </c>
      <c r="AE52" s="237" t="s">
        <v>439</v>
      </c>
      <c r="AF52" s="235"/>
      <c r="AG52" s="11"/>
    </row>
    <row r="53" spans="1:33" ht="15.75" x14ac:dyDescent="0.2">
      <c r="A53" s="34">
        <f t="shared" si="11"/>
        <v>41</v>
      </c>
      <c r="B53" s="35" t="s">
        <v>44</v>
      </c>
      <c r="C53" s="35" t="s">
        <v>112</v>
      </c>
      <c r="D53" s="36">
        <v>220</v>
      </c>
      <c r="E53" s="42" t="s">
        <v>49</v>
      </c>
      <c r="F53" s="227" t="s">
        <v>76</v>
      </c>
      <c r="G53" s="37">
        <v>6000</v>
      </c>
      <c r="H53" s="38">
        <v>160</v>
      </c>
      <c r="I53" s="38">
        <v>159.5</v>
      </c>
      <c r="J53" s="38">
        <v>159</v>
      </c>
      <c r="K53" s="38">
        <v>158.5</v>
      </c>
      <c r="L53" s="38">
        <v>158</v>
      </c>
      <c r="M53" s="38">
        <v>157.5</v>
      </c>
      <c r="N53" s="38">
        <v>157</v>
      </c>
      <c r="O53" s="38">
        <v>156.5</v>
      </c>
      <c r="P53" s="38">
        <v>156</v>
      </c>
      <c r="Q53" s="38">
        <v>155.5</v>
      </c>
      <c r="R53" s="38">
        <v>155</v>
      </c>
      <c r="S53" s="236">
        <v>0</v>
      </c>
      <c r="T53" s="40">
        <f t="shared" si="12"/>
        <v>35200</v>
      </c>
      <c r="U53" s="40">
        <f t="shared" si="13"/>
        <v>35090</v>
      </c>
      <c r="V53" s="40">
        <f t="shared" si="14"/>
        <v>34980</v>
      </c>
      <c r="W53" s="40">
        <f t="shared" si="15"/>
        <v>34870</v>
      </c>
      <c r="X53" s="40">
        <f t="shared" si="16"/>
        <v>34760</v>
      </c>
      <c r="Y53" s="40">
        <f t="shared" si="17"/>
        <v>34650</v>
      </c>
      <c r="Z53" s="40">
        <f t="shared" si="18"/>
        <v>34540</v>
      </c>
      <c r="AA53" s="40">
        <f t="shared" si="19"/>
        <v>34430</v>
      </c>
      <c r="AB53" s="40">
        <f t="shared" si="20"/>
        <v>34320</v>
      </c>
      <c r="AC53" s="40">
        <f t="shared" si="21"/>
        <v>34210</v>
      </c>
      <c r="AD53" s="40">
        <f t="shared" si="22"/>
        <v>34100</v>
      </c>
      <c r="AE53" s="229" t="s">
        <v>439</v>
      </c>
      <c r="AF53" s="235"/>
    </row>
    <row r="54" spans="1:33" s="242" customFormat="1" ht="15.75" x14ac:dyDescent="0.2">
      <c r="A54" s="34">
        <f t="shared" si="11"/>
        <v>42</v>
      </c>
      <c r="B54" s="35" t="s">
        <v>44</v>
      </c>
      <c r="C54" s="35" t="s">
        <v>68</v>
      </c>
      <c r="D54" s="36">
        <v>230</v>
      </c>
      <c r="E54" s="239" t="s">
        <v>50</v>
      </c>
      <c r="F54" s="227" t="s">
        <v>62</v>
      </c>
      <c r="G54" s="37">
        <v>3500</v>
      </c>
      <c r="H54" s="38">
        <v>66</v>
      </c>
      <c r="I54" s="38">
        <v>65.5</v>
      </c>
      <c r="J54" s="38">
        <v>65</v>
      </c>
      <c r="K54" s="38">
        <v>64.5</v>
      </c>
      <c r="L54" s="38">
        <v>64</v>
      </c>
      <c r="M54" s="38">
        <v>63.5</v>
      </c>
      <c r="N54" s="38">
        <v>63</v>
      </c>
      <c r="O54" s="38">
        <v>62.5</v>
      </c>
      <c r="P54" s="38">
        <v>62</v>
      </c>
      <c r="Q54" s="38">
        <v>61.5</v>
      </c>
      <c r="R54" s="38">
        <v>61</v>
      </c>
      <c r="S54" s="236">
        <v>0</v>
      </c>
      <c r="T54" s="40">
        <f t="shared" si="12"/>
        <v>15180</v>
      </c>
      <c r="U54" s="40">
        <f t="shared" si="13"/>
        <v>15065</v>
      </c>
      <c r="V54" s="40">
        <f t="shared" si="14"/>
        <v>14950</v>
      </c>
      <c r="W54" s="40">
        <f t="shared" si="15"/>
        <v>14835</v>
      </c>
      <c r="X54" s="40">
        <f t="shared" si="16"/>
        <v>14720</v>
      </c>
      <c r="Y54" s="40">
        <f t="shared" si="17"/>
        <v>14605</v>
      </c>
      <c r="Z54" s="40">
        <f t="shared" si="18"/>
        <v>14490</v>
      </c>
      <c r="AA54" s="40">
        <f t="shared" si="19"/>
        <v>14375</v>
      </c>
      <c r="AB54" s="40">
        <f t="shared" si="20"/>
        <v>14260</v>
      </c>
      <c r="AC54" s="40">
        <f t="shared" si="21"/>
        <v>14145</v>
      </c>
      <c r="AD54" s="40">
        <f t="shared" si="22"/>
        <v>14030</v>
      </c>
      <c r="AE54" s="237" t="s">
        <v>439</v>
      </c>
      <c r="AF54" s="235"/>
    </row>
    <row r="55" spans="1:33" ht="17.25" customHeight="1" x14ac:dyDescent="0.2">
      <c r="A55" s="34">
        <f t="shared" si="11"/>
        <v>43</v>
      </c>
      <c r="B55" s="35" t="s">
        <v>44</v>
      </c>
      <c r="C55" s="35" t="s">
        <v>113</v>
      </c>
      <c r="D55" s="36">
        <v>250</v>
      </c>
      <c r="E55" s="239" t="s">
        <v>50</v>
      </c>
      <c r="F55" s="227" t="s">
        <v>59</v>
      </c>
      <c r="G55" s="37">
        <v>4500</v>
      </c>
      <c r="H55" s="38">
        <v>61</v>
      </c>
      <c r="I55" s="38">
        <v>60.5</v>
      </c>
      <c r="J55" s="38">
        <v>60</v>
      </c>
      <c r="K55" s="38">
        <v>59.5</v>
      </c>
      <c r="L55" s="38">
        <v>59</v>
      </c>
      <c r="M55" s="38">
        <v>58.5</v>
      </c>
      <c r="N55" s="38">
        <v>58</v>
      </c>
      <c r="O55" s="38">
        <v>57.5</v>
      </c>
      <c r="P55" s="38">
        <v>57</v>
      </c>
      <c r="Q55" s="38">
        <v>56.5</v>
      </c>
      <c r="R55" s="38">
        <v>56</v>
      </c>
      <c r="S55" s="236">
        <v>0</v>
      </c>
      <c r="T55" s="40">
        <f t="shared" si="12"/>
        <v>15250</v>
      </c>
      <c r="U55" s="40">
        <f t="shared" si="13"/>
        <v>15125</v>
      </c>
      <c r="V55" s="40">
        <f t="shared" si="14"/>
        <v>15000</v>
      </c>
      <c r="W55" s="40">
        <f t="shared" si="15"/>
        <v>14875</v>
      </c>
      <c r="X55" s="40">
        <f t="shared" si="16"/>
        <v>14750</v>
      </c>
      <c r="Y55" s="40">
        <f t="shared" si="17"/>
        <v>14625</v>
      </c>
      <c r="Z55" s="40">
        <f t="shared" si="18"/>
        <v>14500</v>
      </c>
      <c r="AA55" s="40">
        <f t="shared" si="19"/>
        <v>14375</v>
      </c>
      <c r="AB55" s="40">
        <f t="shared" si="20"/>
        <v>14250</v>
      </c>
      <c r="AC55" s="40">
        <f t="shared" si="21"/>
        <v>14125</v>
      </c>
      <c r="AD55" s="40">
        <f t="shared" si="22"/>
        <v>14000</v>
      </c>
      <c r="AE55" s="229" t="s">
        <v>439</v>
      </c>
      <c r="AF55" s="235"/>
    </row>
    <row r="56" spans="1:33" ht="15.75" x14ac:dyDescent="0.2">
      <c r="A56" s="34">
        <f t="shared" si="11"/>
        <v>44</v>
      </c>
      <c r="B56" s="35" t="s">
        <v>44</v>
      </c>
      <c r="C56" s="35" t="s">
        <v>114</v>
      </c>
      <c r="D56" s="36">
        <v>220</v>
      </c>
      <c r="E56" s="42" t="s">
        <v>49</v>
      </c>
      <c r="F56" s="227" t="s">
        <v>91</v>
      </c>
      <c r="G56" s="37">
        <v>3000</v>
      </c>
      <c r="H56" s="38">
        <v>84</v>
      </c>
      <c r="I56" s="38">
        <v>83.5</v>
      </c>
      <c r="J56" s="38">
        <v>83</v>
      </c>
      <c r="K56" s="38">
        <v>82.5</v>
      </c>
      <c r="L56" s="38">
        <v>82</v>
      </c>
      <c r="M56" s="38">
        <v>81.5</v>
      </c>
      <c r="N56" s="38">
        <v>81</v>
      </c>
      <c r="O56" s="38">
        <v>80.5</v>
      </c>
      <c r="P56" s="38">
        <v>80</v>
      </c>
      <c r="Q56" s="38">
        <v>79.5</v>
      </c>
      <c r="R56" s="38">
        <v>79</v>
      </c>
      <c r="S56" s="236">
        <v>0</v>
      </c>
      <c r="T56" s="40">
        <f t="shared" si="12"/>
        <v>18480</v>
      </c>
      <c r="U56" s="40">
        <f t="shared" si="13"/>
        <v>18370</v>
      </c>
      <c r="V56" s="40">
        <f t="shared" si="14"/>
        <v>18260</v>
      </c>
      <c r="W56" s="40">
        <f t="shared" si="15"/>
        <v>18150</v>
      </c>
      <c r="X56" s="40">
        <f t="shared" si="16"/>
        <v>18040</v>
      </c>
      <c r="Y56" s="40">
        <f t="shared" si="17"/>
        <v>17930</v>
      </c>
      <c r="Z56" s="40">
        <f t="shared" si="18"/>
        <v>17820</v>
      </c>
      <c r="AA56" s="40">
        <f t="shared" si="19"/>
        <v>17710</v>
      </c>
      <c r="AB56" s="40">
        <f t="shared" si="20"/>
        <v>17600</v>
      </c>
      <c r="AC56" s="40">
        <f t="shared" si="21"/>
        <v>17490</v>
      </c>
      <c r="AD56" s="40">
        <f t="shared" si="22"/>
        <v>17380</v>
      </c>
      <c r="AE56" s="229" t="s">
        <v>439</v>
      </c>
      <c r="AF56" s="235"/>
    </row>
    <row r="57" spans="1:33" ht="15.75" x14ac:dyDescent="0.2">
      <c r="A57" s="34">
        <f t="shared" si="11"/>
        <v>45</v>
      </c>
      <c r="B57" s="35" t="s">
        <v>44</v>
      </c>
      <c r="C57" s="35" t="s">
        <v>115</v>
      </c>
      <c r="D57" s="36">
        <v>250</v>
      </c>
      <c r="E57" s="239" t="s">
        <v>50</v>
      </c>
      <c r="F57" s="227" t="s">
        <v>91</v>
      </c>
      <c r="G57" s="37">
        <v>3000</v>
      </c>
      <c r="H57" s="38">
        <v>104</v>
      </c>
      <c r="I57" s="38">
        <v>103.5</v>
      </c>
      <c r="J57" s="38">
        <v>103</v>
      </c>
      <c r="K57" s="38">
        <v>102.5</v>
      </c>
      <c r="L57" s="38">
        <v>102</v>
      </c>
      <c r="M57" s="38">
        <v>101.5</v>
      </c>
      <c r="N57" s="38">
        <v>101</v>
      </c>
      <c r="O57" s="38">
        <v>100.5</v>
      </c>
      <c r="P57" s="38">
        <v>100</v>
      </c>
      <c r="Q57" s="38">
        <v>99.5</v>
      </c>
      <c r="R57" s="38">
        <v>99</v>
      </c>
      <c r="S57" s="236">
        <v>0</v>
      </c>
      <c r="T57" s="40">
        <f t="shared" si="12"/>
        <v>26000</v>
      </c>
      <c r="U57" s="40">
        <f t="shared" si="13"/>
        <v>25875</v>
      </c>
      <c r="V57" s="40">
        <f t="shared" si="14"/>
        <v>25750</v>
      </c>
      <c r="W57" s="40">
        <f t="shared" si="15"/>
        <v>25625</v>
      </c>
      <c r="X57" s="40">
        <f t="shared" si="16"/>
        <v>25500</v>
      </c>
      <c r="Y57" s="40">
        <f t="shared" si="17"/>
        <v>25375</v>
      </c>
      <c r="Z57" s="40">
        <f t="shared" si="18"/>
        <v>25250</v>
      </c>
      <c r="AA57" s="40">
        <f t="shared" si="19"/>
        <v>25125</v>
      </c>
      <c r="AB57" s="40">
        <f t="shared" si="20"/>
        <v>25000</v>
      </c>
      <c r="AC57" s="40">
        <f t="shared" si="21"/>
        <v>24875</v>
      </c>
      <c r="AD57" s="40">
        <f t="shared" si="22"/>
        <v>24750</v>
      </c>
      <c r="AE57" s="229" t="s">
        <v>439</v>
      </c>
      <c r="AF57" s="235"/>
    </row>
    <row r="58" spans="1:33" ht="19.5" customHeight="1" x14ac:dyDescent="0.2">
      <c r="A58" s="34">
        <f t="shared" si="11"/>
        <v>46</v>
      </c>
      <c r="B58" s="35" t="s">
        <v>44</v>
      </c>
      <c r="C58" s="35" t="s">
        <v>116</v>
      </c>
      <c r="D58" s="36">
        <v>250</v>
      </c>
      <c r="E58" s="239" t="s">
        <v>50</v>
      </c>
      <c r="F58" s="227" t="s">
        <v>84</v>
      </c>
      <c r="G58" s="37">
        <v>3000</v>
      </c>
      <c r="H58" s="38">
        <v>48</v>
      </c>
      <c r="I58" s="38">
        <v>47.5</v>
      </c>
      <c r="J58" s="38">
        <v>47</v>
      </c>
      <c r="K58" s="38">
        <v>46.5</v>
      </c>
      <c r="L58" s="38">
        <v>46</v>
      </c>
      <c r="M58" s="38">
        <v>45.5</v>
      </c>
      <c r="N58" s="38">
        <v>45</v>
      </c>
      <c r="O58" s="38">
        <v>44.5</v>
      </c>
      <c r="P58" s="38">
        <v>44</v>
      </c>
      <c r="Q58" s="38">
        <v>43.5</v>
      </c>
      <c r="R58" s="38">
        <v>43</v>
      </c>
      <c r="S58" s="236">
        <v>0</v>
      </c>
      <c r="T58" s="40">
        <f t="shared" si="12"/>
        <v>12000</v>
      </c>
      <c r="U58" s="40">
        <f t="shared" si="13"/>
        <v>11875</v>
      </c>
      <c r="V58" s="40">
        <f t="shared" si="14"/>
        <v>11750</v>
      </c>
      <c r="W58" s="40">
        <f t="shared" si="15"/>
        <v>11625</v>
      </c>
      <c r="X58" s="40">
        <f t="shared" si="16"/>
        <v>11500</v>
      </c>
      <c r="Y58" s="40">
        <f t="shared" si="17"/>
        <v>11375</v>
      </c>
      <c r="Z58" s="40">
        <f t="shared" si="18"/>
        <v>11250</v>
      </c>
      <c r="AA58" s="40">
        <f t="shared" si="19"/>
        <v>11125</v>
      </c>
      <c r="AB58" s="40">
        <f t="shared" si="20"/>
        <v>11000</v>
      </c>
      <c r="AC58" s="40">
        <f t="shared" si="21"/>
        <v>10875</v>
      </c>
      <c r="AD58" s="40">
        <f t="shared" si="22"/>
        <v>10750</v>
      </c>
      <c r="AE58" s="229" t="s">
        <v>439</v>
      </c>
      <c r="AF58" s="235"/>
    </row>
    <row r="59" spans="1:33" s="242" customFormat="1" ht="15.75" x14ac:dyDescent="0.2">
      <c r="A59" s="34">
        <f t="shared" si="11"/>
        <v>47</v>
      </c>
      <c r="B59" s="35" t="s">
        <v>44</v>
      </c>
      <c r="C59" s="35" t="s">
        <v>70</v>
      </c>
      <c r="D59" s="36">
        <v>230</v>
      </c>
      <c r="E59" s="239" t="s">
        <v>50</v>
      </c>
      <c r="F59" s="227" t="s">
        <v>78</v>
      </c>
      <c r="G59" s="37">
        <v>3000</v>
      </c>
      <c r="H59" s="38">
        <v>65</v>
      </c>
      <c r="I59" s="38">
        <v>64.5</v>
      </c>
      <c r="J59" s="38">
        <v>64</v>
      </c>
      <c r="K59" s="38">
        <v>63.5</v>
      </c>
      <c r="L59" s="38">
        <v>63</v>
      </c>
      <c r="M59" s="38">
        <v>62.5</v>
      </c>
      <c r="N59" s="38">
        <v>62</v>
      </c>
      <c r="O59" s="38">
        <v>61.5</v>
      </c>
      <c r="P59" s="38">
        <v>61</v>
      </c>
      <c r="Q59" s="38">
        <v>60.5</v>
      </c>
      <c r="R59" s="38">
        <v>60</v>
      </c>
      <c r="S59" s="236">
        <v>0</v>
      </c>
      <c r="T59" s="40">
        <f t="shared" si="12"/>
        <v>14950</v>
      </c>
      <c r="U59" s="40">
        <f t="shared" si="13"/>
        <v>14835</v>
      </c>
      <c r="V59" s="40">
        <f t="shared" si="14"/>
        <v>14720</v>
      </c>
      <c r="W59" s="40">
        <f t="shared" si="15"/>
        <v>14605</v>
      </c>
      <c r="X59" s="40">
        <f t="shared" si="16"/>
        <v>14490</v>
      </c>
      <c r="Y59" s="40">
        <f t="shared" si="17"/>
        <v>14375</v>
      </c>
      <c r="Z59" s="40">
        <f t="shared" si="18"/>
        <v>14260</v>
      </c>
      <c r="AA59" s="40">
        <f t="shared" si="19"/>
        <v>14145</v>
      </c>
      <c r="AB59" s="40">
        <f t="shared" si="20"/>
        <v>14030</v>
      </c>
      <c r="AC59" s="40">
        <f t="shared" si="21"/>
        <v>13915</v>
      </c>
      <c r="AD59" s="40">
        <f t="shared" si="22"/>
        <v>13800</v>
      </c>
      <c r="AE59" s="237" t="s">
        <v>439</v>
      </c>
      <c r="AF59" s="235"/>
      <c r="AG59" s="11"/>
    </row>
    <row r="60" spans="1:33" ht="15.75" x14ac:dyDescent="0.2">
      <c r="A60" s="34">
        <f t="shared" si="11"/>
        <v>48</v>
      </c>
      <c r="B60" s="35" t="s">
        <v>44</v>
      </c>
      <c r="C60" s="35" t="s">
        <v>117</v>
      </c>
      <c r="D60" s="36">
        <v>230</v>
      </c>
      <c r="E60" s="42" t="s">
        <v>49</v>
      </c>
      <c r="F60" s="227" t="s">
        <v>53</v>
      </c>
      <c r="G60" s="37">
        <v>4000</v>
      </c>
      <c r="H60" s="38">
        <v>104</v>
      </c>
      <c r="I60" s="38">
        <v>103.5</v>
      </c>
      <c r="J60" s="38">
        <v>103</v>
      </c>
      <c r="K60" s="38">
        <v>102.5</v>
      </c>
      <c r="L60" s="38">
        <v>102</v>
      </c>
      <c r="M60" s="38">
        <v>101.5</v>
      </c>
      <c r="N60" s="38">
        <v>101</v>
      </c>
      <c r="O60" s="38">
        <v>100.5</v>
      </c>
      <c r="P60" s="38">
        <v>100</v>
      </c>
      <c r="Q60" s="38">
        <v>99.5</v>
      </c>
      <c r="R60" s="38">
        <v>99</v>
      </c>
      <c r="S60" s="236">
        <v>0</v>
      </c>
      <c r="T60" s="40">
        <f t="shared" si="12"/>
        <v>23920</v>
      </c>
      <c r="U60" s="40">
        <f t="shared" si="13"/>
        <v>23805</v>
      </c>
      <c r="V60" s="40">
        <f t="shared" si="14"/>
        <v>23690</v>
      </c>
      <c r="W60" s="40">
        <f t="shared" si="15"/>
        <v>23575</v>
      </c>
      <c r="X60" s="40">
        <f t="shared" si="16"/>
        <v>23460</v>
      </c>
      <c r="Y60" s="40">
        <f t="shared" si="17"/>
        <v>23345</v>
      </c>
      <c r="Z60" s="40">
        <f t="shared" si="18"/>
        <v>23230</v>
      </c>
      <c r="AA60" s="40">
        <f t="shared" si="19"/>
        <v>23115</v>
      </c>
      <c r="AB60" s="40">
        <f t="shared" si="20"/>
        <v>23000</v>
      </c>
      <c r="AC60" s="40">
        <f t="shared" si="21"/>
        <v>22885</v>
      </c>
      <c r="AD60" s="40">
        <f t="shared" si="22"/>
        <v>22770</v>
      </c>
      <c r="AE60" s="229" t="s">
        <v>439</v>
      </c>
      <c r="AF60" s="235"/>
    </row>
    <row r="61" spans="1:33" ht="15.75" x14ac:dyDescent="0.2">
      <c r="A61" s="34">
        <f t="shared" si="11"/>
        <v>49</v>
      </c>
      <c r="B61" s="35" t="s">
        <v>44</v>
      </c>
      <c r="C61" s="35" t="s">
        <v>118</v>
      </c>
      <c r="D61" s="36">
        <v>230</v>
      </c>
      <c r="E61" s="239" t="s">
        <v>50</v>
      </c>
      <c r="F61" s="227" t="s">
        <v>91</v>
      </c>
      <c r="G61" s="37">
        <v>4000</v>
      </c>
      <c r="H61" s="38">
        <v>93</v>
      </c>
      <c r="I61" s="38">
        <v>92.5</v>
      </c>
      <c r="J61" s="38">
        <v>92</v>
      </c>
      <c r="K61" s="38">
        <v>91.5</v>
      </c>
      <c r="L61" s="38">
        <v>91</v>
      </c>
      <c r="M61" s="38">
        <v>90.5</v>
      </c>
      <c r="N61" s="38">
        <v>90</v>
      </c>
      <c r="O61" s="38">
        <v>89.5</v>
      </c>
      <c r="P61" s="38">
        <v>89</v>
      </c>
      <c r="Q61" s="38">
        <v>88.5</v>
      </c>
      <c r="R61" s="38">
        <v>88</v>
      </c>
      <c r="S61" s="236">
        <v>0</v>
      </c>
      <c r="T61" s="40">
        <f t="shared" si="12"/>
        <v>21390</v>
      </c>
      <c r="U61" s="40">
        <f t="shared" si="13"/>
        <v>21275</v>
      </c>
      <c r="V61" s="40">
        <f t="shared" si="14"/>
        <v>21160</v>
      </c>
      <c r="W61" s="40">
        <f t="shared" si="15"/>
        <v>21045</v>
      </c>
      <c r="X61" s="40">
        <f t="shared" si="16"/>
        <v>20930</v>
      </c>
      <c r="Y61" s="40">
        <f t="shared" si="17"/>
        <v>20815</v>
      </c>
      <c r="Z61" s="40">
        <f t="shared" si="18"/>
        <v>20700</v>
      </c>
      <c r="AA61" s="40">
        <f t="shared" si="19"/>
        <v>20585</v>
      </c>
      <c r="AB61" s="40">
        <f t="shared" si="20"/>
        <v>20470</v>
      </c>
      <c r="AC61" s="40">
        <f t="shared" si="21"/>
        <v>20355</v>
      </c>
      <c r="AD61" s="40">
        <f t="shared" si="22"/>
        <v>20240</v>
      </c>
      <c r="AE61" s="229" t="s">
        <v>439</v>
      </c>
      <c r="AF61" s="235"/>
    </row>
    <row r="62" spans="1:33" s="242" customFormat="1" ht="15.75" x14ac:dyDescent="0.2">
      <c r="A62" s="34">
        <f t="shared" si="11"/>
        <v>50</v>
      </c>
      <c r="B62" s="35" t="s">
        <v>44</v>
      </c>
      <c r="C62" s="35" t="s">
        <v>71</v>
      </c>
      <c r="D62" s="36">
        <v>230</v>
      </c>
      <c r="E62" s="227" t="s">
        <v>50</v>
      </c>
      <c r="F62" s="227" t="s">
        <v>69</v>
      </c>
      <c r="G62" s="37">
        <v>3000</v>
      </c>
      <c r="H62" s="38">
        <v>60</v>
      </c>
      <c r="I62" s="38">
        <v>59.5</v>
      </c>
      <c r="J62" s="38">
        <v>59</v>
      </c>
      <c r="K62" s="38">
        <v>58.5</v>
      </c>
      <c r="L62" s="38">
        <v>58</v>
      </c>
      <c r="M62" s="38">
        <v>57.5</v>
      </c>
      <c r="N62" s="38">
        <v>57</v>
      </c>
      <c r="O62" s="38">
        <v>56.5</v>
      </c>
      <c r="P62" s="38">
        <v>56</v>
      </c>
      <c r="Q62" s="38">
        <v>55.5</v>
      </c>
      <c r="R62" s="38">
        <v>55</v>
      </c>
      <c r="S62" s="236">
        <v>0</v>
      </c>
      <c r="T62" s="40">
        <f t="shared" si="12"/>
        <v>13800</v>
      </c>
      <c r="U62" s="40">
        <f t="shared" si="13"/>
        <v>13685</v>
      </c>
      <c r="V62" s="40">
        <f t="shared" si="14"/>
        <v>13570</v>
      </c>
      <c r="W62" s="40">
        <f t="shared" si="15"/>
        <v>13455</v>
      </c>
      <c r="X62" s="40">
        <f t="shared" si="16"/>
        <v>13340</v>
      </c>
      <c r="Y62" s="40">
        <f t="shared" si="17"/>
        <v>13225</v>
      </c>
      <c r="Z62" s="40">
        <f t="shared" si="18"/>
        <v>13110</v>
      </c>
      <c r="AA62" s="40">
        <f t="shared" si="19"/>
        <v>12995</v>
      </c>
      <c r="AB62" s="40">
        <f t="shared" si="20"/>
        <v>12880</v>
      </c>
      <c r="AC62" s="40">
        <f t="shared" si="21"/>
        <v>12765</v>
      </c>
      <c r="AD62" s="40">
        <f t="shared" si="22"/>
        <v>12650</v>
      </c>
      <c r="AE62" s="237" t="s">
        <v>439</v>
      </c>
      <c r="AF62" s="235"/>
    </row>
    <row r="63" spans="1:33" ht="15.75" x14ac:dyDescent="0.2">
      <c r="A63" s="34">
        <f t="shared" si="11"/>
        <v>51</v>
      </c>
      <c r="B63" s="35" t="s">
        <v>44</v>
      </c>
      <c r="C63" s="35" t="s">
        <v>119</v>
      </c>
      <c r="D63" s="36">
        <v>230</v>
      </c>
      <c r="E63" s="42" t="s">
        <v>49</v>
      </c>
      <c r="F63" s="227" t="s">
        <v>93</v>
      </c>
      <c r="G63" s="37">
        <v>10000</v>
      </c>
      <c r="H63" s="38">
        <v>118</v>
      </c>
      <c r="I63" s="38">
        <v>117.5</v>
      </c>
      <c r="J63" s="38">
        <v>117</v>
      </c>
      <c r="K63" s="38">
        <v>116.5</v>
      </c>
      <c r="L63" s="38">
        <v>116</v>
      </c>
      <c r="M63" s="38">
        <v>115.5</v>
      </c>
      <c r="N63" s="38">
        <v>115</v>
      </c>
      <c r="O63" s="38">
        <v>114.5</v>
      </c>
      <c r="P63" s="38">
        <v>114</v>
      </c>
      <c r="Q63" s="38">
        <v>113.5</v>
      </c>
      <c r="R63" s="38">
        <v>113</v>
      </c>
      <c r="S63" s="236">
        <v>0</v>
      </c>
      <c r="T63" s="40">
        <f t="shared" si="12"/>
        <v>27140</v>
      </c>
      <c r="U63" s="40">
        <f t="shared" si="13"/>
        <v>27025</v>
      </c>
      <c r="V63" s="40">
        <f t="shared" si="14"/>
        <v>26910</v>
      </c>
      <c r="W63" s="40">
        <f t="shared" si="15"/>
        <v>26795</v>
      </c>
      <c r="X63" s="40">
        <f t="shared" si="16"/>
        <v>26680</v>
      </c>
      <c r="Y63" s="40">
        <f t="shared" si="17"/>
        <v>26565</v>
      </c>
      <c r="Z63" s="40">
        <f t="shared" si="18"/>
        <v>26450</v>
      </c>
      <c r="AA63" s="40">
        <f t="shared" si="19"/>
        <v>26335</v>
      </c>
      <c r="AB63" s="40">
        <f t="shared" si="20"/>
        <v>26220</v>
      </c>
      <c r="AC63" s="40">
        <f t="shared" si="21"/>
        <v>26105</v>
      </c>
      <c r="AD63" s="40">
        <f t="shared" si="22"/>
        <v>25990</v>
      </c>
      <c r="AE63" s="229" t="s">
        <v>439</v>
      </c>
      <c r="AF63" s="235"/>
    </row>
    <row r="64" spans="1:33" s="242" customFormat="1" ht="15.75" x14ac:dyDescent="0.2">
      <c r="A64" s="34">
        <f t="shared" si="11"/>
        <v>52</v>
      </c>
      <c r="B64" s="35" t="s">
        <v>44</v>
      </c>
      <c r="C64" s="35" t="s">
        <v>72</v>
      </c>
      <c r="D64" s="36">
        <v>230</v>
      </c>
      <c r="E64" s="227" t="s">
        <v>50</v>
      </c>
      <c r="F64" s="227" t="s">
        <v>58</v>
      </c>
      <c r="G64" s="37">
        <v>4000</v>
      </c>
      <c r="H64" s="38">
        <v>103</v>
      </c>
      <c r="I64" s="38">
        <v>102.5</v>
      </c>
      <c r="J64" s="38">
        <v>102</v>
      </c>
      <c r="K64" s="38">
        <v>101.5</v>
      </c>
      <c r="L64" s="38">
        <v>101</v>
      </c>
      <c r="M64" s="38">
        <v>100.5</v>
      </c>
      <c r="N64" s="38">
        <v>100</v>
      </c>
      <c r="O64" s="38">
        <v>99.5</v>
      </c>
      <c r="P64" s="38">
        <v>99</v>
      </c>
      <c r="Q64" s="38">
        <v>98.5</v>
      </c>
      <c r="R64" s="38">
        <v>98</v>
      </c>
      <c r="S64" s="236">
        <v>0</v>
      </c>
      <c r="T64" s="40">
        <f t="shared" si="12"/>
        <v>23690</v>
      </c>
      <c r="U64" s="40">
        <f t="shared" si="13"/>
        <v>23575</v>
      </c>
      <c r="V64" s="40">
        <f t="shared" si="14"/>
        <v>23460</v>
      </c>
      <c r="W64" s="40">
        <f t="shared" si="15"/>
        <v>23345</v>
      </c>
      <c r="X64" s="40">
        <f t="shared" si="16"/>
        <v>23230</v>
      </c>
      <c r="Y64" s="40">
        <f t="shared" si="17"/>
        <v>23115</v>
      </c>
      <c r="Z64" s="40">
        <f t="shared" si="18"/>
        <v>23000</v>
      </c>
      <c r="AA64" s="40">
        <f t="shared" si="19"/>
        <v>22885</v>
      </c>
      <c r="AB64" s="40">
        <f t="shared" si="20"/>
        <v>22770</v>
      </c>
      <c r="AC64" s="40">
        <f t="shared" si="21"/>
        <v>22655</v>
      </c>
      <c r="AD64" s="40">
        <f t="shared" si="22"/>
        <v>22540</v>
      </c>
      <c r="AE64" s="237" t="s">
        <v>439</v>
      </c>
      <c r="AF64" s="235"/>
      <c r="AG64" s="11"/>
    </row>
    <row r="65" spans="1:33" s="242" customFormat="1" ht="15.75" x14ac:dyDescent="0.2">
      <c r="A65" s="34">
        <f t="shared" si="11"/>
        <v>53</v>
      </c>
      <c r="B65" s="35" t="s">
        <v>44</v>
      </c>
      <c r="C65" s="35" t="s">
        <v>73</v>
      </c>
      <c r="D65" s="36">
        <v>280</v>
      </c>
      <c r="E65" s="36" t="s">
        <v>46</v>
      </c>
      <c r="F65" s="227" t="s">
        <v>74</v>
      </c>
      <c r="G65" s="37">
        <v>4000</v>
      </c>
      <c r="H65" s="38">
        <v>54</v>
      </c>
      <c r="I65" s="38">
        <v>53.5</v>
      </c>
      <c r="J65" s="38">
        <v>53</v>
      </c>
      <c r="K65" s="38">
        <v>52.5</v>
      </c>
      <c r="L65" s="38">
        <v>52</v>
      </c>
      <c r="M65" s="38">
        <v>51.5</v>
      </c>
      <c r="N65" s="38">
        <v>51</v>
      </c>
      <c r="O65" s="38">
        <v>50.5</v>
      </c>
      <c r="P65" s="38">
        <v>50</v>
      </c>
      <c r="Q65" s="38">
        <v>49.5</v>
      </c>
      <c r="R65" s="38">
        <v>49</v>
      </c>
      <c r="S65" s="236">
        <v>0</v>
      </c>
      <c r="T65" s="40">
        <f t="shared" si="12"/>
        <v>15120</v>
      </c>
      <c r="U65" s="40">
        <f t="shared" si="13"/>
        <v>14980</v>
      </c>
      <c r="V65" s="40">
        <f t="shared" si="14"/>
        <v>14840</v>
      </c>
      <c r="W65" s="40">
        <f t="shared" si="15"/>
        <v>14700</v>
      </c>
      <c r="X65" s="40">
        <f t="shared" si="16"/>
        <v>14560</v>
      </c>
      <c r="Y65" s="40">
        <f t="shared" si="17"/>
        <v>14420</v>
      </c>
      <c r="Z65" s="40">
        <f t="shared" si="18"/>
        <v>14280</v>
      </c>
      <c r="AA65" s="40">
        <f t="shared" si="19"/>
        <v>14140</v>
      </c>
      <c r="AB65" s="40">
        <f t="shared" si="20"/>
        <v>14000</v>
      </c>
      <c r="AC65" s="40">
        <f t="shared" si="21"/>
        <v>13860</v>
      </c>
      <c r="AD65" s="40">
        <f t="shared" si="22"/>
        <v>13720</v>
      </c>
      <c r="AE65" s="237" t="s">
        <v>47</v>
      </c>
      <c r="AF65" s="235"/>
      <c r="AG65" s="11"/>
    </row>
    <row r="66" spans="1:33" s="242" customFormat="1" ht="15.75" x14ac:dyDescent="0.2">
      <c r="A66" s="34">
        <f t="shared" si="11"/>
        <v>54</v>
      </c>
      <c r="B66" s="35" t="s">
        <v>44</v>
      </c>
      <c r="C66" s="35" t="s">
        <v>73</v>
      </c>
      <c r="D66" s="36">
        <v>230</v>
      </c>
      <c r="E66" s="239" t="s">
        <v>50</v>
      </c>
      <c r="F66" s="227" t="s">
        <v>56</v>
      </c>
      <c r="G66" s="37">
        <v>4000</v>
      </c>
      <c r="H66" s="38">
        <v>98</v>
      </c>
      <c r="I66" s="38">
        <v>97.5</v>
      </c>
      <c r="J66" s="38">
        <v>97</v>
      </c>
      <c r="K66" s="38">
        <v>96.5</v>
      </c>
      <c r="L66" s="38">
        <v>96</v>
      </c>
      <c r="M66" s="38">
        <v>95.5</v>
      </c>
      <c r="N66" s="38">
        <v>95</v>
      </c>
      <c r="O66" s="38">
        <v>94.5</v>
      </c>
      <c r="P66" s="38">
        <v>94</v>
      </c>
      <c r="Q66" s="38">
        <v>93.5</v>
      </c>
      <c r="R66" s="38">
        <v>93</v>
      </c>
      <c r="S66" s="236">
        <v>0</v>
      </c>
      <c r="T66" s="40">
        <f t="shared" si="12"/>
        <v>22540</v>
      </c>
      <c r="U66" s="40">
        <f t="shared" si="13"/>
        <v>22425</v>
      </c>
      <c r="V66" s="40">
        <f t="shared" si="14"/>
        <v>22310</v>
      </c>
      <c r="W66" s="40">
        <f t="shared" si="15"/>
        <v>22195</v>
      </c>
      <c r="X66" s="40">
        <f t="shared" si="16"/>
        <v>22080</v>
      </c>
      <c r="Y66" s="40">
        <f t="shared" si="17"/>
        <v>21965</v>
      </c>
      <c r="Z66" s="40">
        <f t="shared" si="18"/>
        <v>21850</v>
      </c>
      <c r="AA66" s="40">
        <f t="shared" si="19"/>
        <v>21735</v>
      </c>
      <c r="AB66" s="40">
        <f t="shared" si="20"/>
        <v>21620</v>
      </c>
      <c r="AC66" s="40">
        <f t="shared" si="21"/>
        <v>21505</v>
      </c>
      <c r="AD66" s="40">
        <f t="shared" si="22"/>
        <v>21390</v>
      </c>
      <c r="AE66" s="237" t="s">
        <v>439</v>
      </c>
      <c r="AF66" s="235"/>
      <c r="AG66" s="11"/>
    </row>
    <row r="69" spans="1:33" x14ac:dyDescent="0.2">
      <c r="A69" s="43">
        <v>1</v>
      </c>
      <c r="B69" s="254" t="s">
        <v>120</v>
      </c>
      <c r="C69" s="254"/>
      <c r="D69" s="254"/>
      <c r="E69" s="254"/>
      <c r="F69" s="44"/>
      <c r="G69" s="44"/>
      <c r="H69" s="44"/>
      <c r="I69" s="44"/>
      <c r="J69" s="44"/>
      <c r="K69" s="44"/>
      <c r="L69" s="44"/>
      <c r="M69" s="255"/>
      <c r="N69" s="255"/>
      <c r="O69" s="255"/>
      <c r="P69" s="255"/>
      <c r="Q69" s="255"/>
    </row>
    <row r="70" spans="1:33" x14ac:dyDescent="0.2">
      <c r="A70" s="43">
        <v>2</v>
      </c>
      <c r="B70" s="254" t="s">
        <v>121</v>
      </c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5"/>
      <c r="N70" s="255"/>
      <c r="O70" s="255"/>
      <c r="P70" s="255"/>
      <c r="Q70" s="255"/>
    </row>
    <row r="71" spans="1:33" x14ac:dyDescent="0.2">
      <c r="A71" s="43">
        <v>3</v>
      </c>
      <c r="B71" s="254" t="s">
        <v>122</v>
      </c>
      <c r="C71" s="254"/>
      <c r="D71" s="254"/>
      <c r="E71" s="254"/>
      <c r="F71" s="254"/>
      <c r="G71" s="254"/>
      <c r="H71" s="44"/>
      <c r="I71" s="44"/>
      <c r="J71" s="44"/>
      <c r="K71" s="44"/>
      <c r="L71" s="44"/>
      <c r="M71" s="255"/>
      <c r="N71" s="255"/>
      <c r="O71" s="255"/>
      <c r="P71" s="255"/>
      <c r="Q71" s="255"/>
    </row>
    <row r="72" spans="1:33" x14ac:dyDescent="0.2">
      <c r="A72" s="43">
        <v>4</v>
      </c>
      <c r="B72" s="254" t="s">
        <v>123</v>
      </c>
      <c r="C72" s="254"/>
      <c r="D72" s="254"/>
      <c r="E72" s="254"/>
      <c r="F72" s="254"/>
      <c r="G72" s="254"/>
      <c r="H72" s="254"/>
      <c r="I72" s="254"/>
      <c r="J72" s="254"/>
      <c r="K72" s="44"/>
      <c r="L72" s="44"/>
      <c r="M72" s="255"/>
      <c r="N72" s="255"/>
      <c r="O72" s="255"/>
      <c r="P72" s="255"/>
      <c r="Q72" s="255"/>
    </row>
    <row r="73" spans="1:33" x14ac:dyDescent="0.2">
      <c r="A73" s="43">
        <v>5</v>
      </c>
      <c r="B73" s="254" t="s">
        <v>124</v>
      </c>
      <c r="C73" s="254"/>
      <c r="D73" s="254"/>
      <c r="E73" s="254"/>
      <c r="F73" s="254"/>
      <c r="G73" s="254"/>
      <c r="H73" s="254"/>
      <c r="I73" s="254"/>
      <c r="J73" s="44"/>
      <c r="K73" s="44"/>
      <c r="L73" s="44"/>
      <c r="M73" s="255"/>
      <c r="N73" s="255"/>
      <c r="O73" s="255"/>
      <c r="P73" s="255"/>
      <c r="Q73" s="255"/>
    </row>
    <row r="74" spans="1:33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255"/>
      <c r="N74" s="255"/>
      <c r="O74" s="255"/>
      <c r="P74" s="255"/>
      <c r="Q74" s="255"/>
    </row>
    <row r="75" spans="1:33" s="47" customFormat="1" x14ac:dyDescent="0.2">
      <c r="A75" s="13">
        <v>6</v>
      </c>
      <c r="B75" s="14" t="s">
        <v>189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33" s="47" customFormat="1" x14ac:dyDescent="0.2">
      <c r="A76" s="11"/>
      <c r="B76" s="11" t="s">
        <v>265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33" s="47" customFormat="1" x14ac:dyDescent="0.2">
      <c r="A77" s="18"/>
      <c r="B77" s="11" t="s">
        <v>266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33" s="47" customFormat="1" x14ac:dyDescent="0.2">
      <c r="A78" s="11"/>
      <c r="B78" s="15" t="s">
        <v>267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33" x14ac:dyDescent="0.2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5"/>
      <c r="N79" s="45"/>
      <c r="O79" s="45"/>
      <c r="P79" s="45"/>
      <c r="Q79" s="45"/>
    </row>
    <row r="80" spans="1:33" x14ac:dyDescent="0.2">
      <c r="A80" s="43">
        <v>7</v>
      </c>
      <c r="B80" s="256" t="s">
        <v>515</v>
      </c>
      <c r="C80" s="256"/>
      <c r="D80" s="256"/>
      <c r="E80" s="256"/>
      <c r="F80" s="44"/>
      <c r="G80" s="44"/>
      <c r="H80" s="44"/>
      <c r="I80" s="44"/>
      <c r="J80" s="44"/>
      <c r="K80" s="44"/>
      <c r="L80" s="44"/>
      <c r="M80" s="255"/>
      <c r="N80" s="255"/>
      <c r="O80" s="255"/>
      <c r="P80" s="255"/>
      <c r="Q80" s="255"/>
    </row>
    <row r="81" spans="1:17" x14ac:dyDescent="0.2">
      <c r="A81" s="46" t="s">
        <v>47</v>
      </c>
      <c r="B81" s="254" t="s">
        <v>126</v>
      </c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5"/>
      <c r="P81" s="255"/>
      <c r="Q81" s="255"/>
    </row>
    <row r="82" spans="1:17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255"/>
      <c r="N82" s="255"/>
      <c r="O82" s="255"/>
      <c r="P82" s="255"/>
      <c r="Q82" s="255"/>
    </row>
    <row r="83" spans="1:17" x14ac:dyDescent="0.2">
      <c r="A83" s="43">
        <v>8</v>
      </c>
      <c r="B83" s="256" t="s">
        <v>129</v>
      </c>
      <c r="C83" s="256"/>
      <c r="D83" s="256"/>
      <c r="E83" s="256"/>
      <c r="F83" s="44"/>
      <c r="G83" s="44"/>
      <c r="H83" s="44"/>
      <c r="I83" s="44"/>
      <c r="J83" s="44"/>
      <c r="K83" s="44"/>
      <c r="L83" s="44"/>
      <c r="M83" s="255"/>
      <c r="N83" s="255"/>
      <c r="O83" s="255"/>
      <c r="P83" s="255"/>
      <c r="Q83" s="255"/>
    </row>
    <row r="84" spans="1:17" x14ac:dyDescent="0.2">
      <c r="A84" s="46" t="s">
        <v>47</v>
      </c>
      <c r="B84" s="254" t="s">
        <v>128</v>
      </c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5"/>
      <c r="P84" s="255"/>
      <c r="Q84" s="255"/>
    </row>
    <row r="85" spans="1:17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255"/>
      <c r="N85" s="255"/>
      <c r="O85" s="255"/>
      <c r="P85" s="255"/>
      <c r="Q85" s="255"/>
    </row>
    <row r="86" spans="1:17" x14ac:dyDescent="0.2">
      <c r="A86" s="43">
        <v>9</v>
      </c>
      <c r="B86" s="256" t="s">
        <v>516</v>
      </c>
      <c r="C86" s="256"/>
      <c r="D86" s="256"/>
      <c r="E86" s="256"/>
      <c r="F86" s="44"/>
      <c r="G86" s="44"/>
      <c r="H86" s="44"/>
      <c r="I86" s="44"/>
      <c r="J86" s="44"/>
      <c r="K86" s="44"/>
      <c r="L86" s="44"/>
      <c r="M86" s="255"/>
      <c r="N86" s="255"/>
      <c r="O86" s="255"/>
      <c r="P86" s="255"/>
      <c r="Q86" s="255"/>
    </row>
    <row r="87" spans="1:17" x14ac:dyDescent="0.2">
      <c r="A87" s="46" t="s">
        <v>47</v>
      </c>
      <c r="B87" s="254" t="s">
        <v>130</v>
      </c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5"/>
      <c r="P87" s="255"/>
      <c r="Q87" s="255"/>
    </row>
    <row r="88" spans="1:17" customFormat="1" ht="15" x14ac:dyDescent="0.25">
      <c r="A88" s="10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7" s="47" customFormat="1" x14ac:dyDescent="0.2">
      <c r="A89" s="13">
        <v>10</v>
      </c>
      <c r="B89" s="14" t="s">
        <v>131</v>
      </c>
      <c r="C89" s="15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7" s="47" customFormat="1" x14ac:dyDescent="0.2">
      <c r="A90" s="18" t="s">
        <v>47</v>
      </c>
      <c r="B90" s="15" t="s">
        <v>132</v>
      </c>
      <c r="C90" s="15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7" s="47" customFormat="1" x14ac:dyDescent="0.2">
      <c r="A91" s="18"/>
      <c r="B91" s="15" t="s">
        <v>133</v>
      </c>
      <c r="C91" s="15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7" s="47" customFormat="1" x14ac:dyDescent="0.2">
      <c r="A92" s="18" t="s">
        <v>47</v>
      </c>
      <c r="B92" s="15" t="s">
        <v>134</v>
      </c>
      <c r="C92" s="15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7" s="47" customFormat="1" x14ac:dyDescent="0.2">
      <c r="A93" s="18"/>
      <c r="B93" s="15" t="s">
        <v>135</v>
      </c>
      <c r="C93" s="15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7" s="47" customFormat="1" x14ac:dyDescent="0.2">
      <c r="A94" s="18"/>
      <c r="B94" s="15" t="s">
        <v>136</v>
      </c>
      <c r="C94" s="15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7" s="47" customFormat="1" x14ac:dyDescent="0.2">
      <c r="A95" s="18" t="s">
        <v>47</v>
      </c>
      <c r="B95" s="11" t="s">
        <v>137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</row>
    <row r="96" spans="1:17" s="47" customFormat="1" x14ac:dyDescent="0.2">
      <c r="A96" s="13"/>
      <c r="B96" s="15" t="s">
        <v>133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</row>
    <row r="97" spans="1:17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255"/>
      <c r="N97" s="255"/>
      <c r="O97" s="255"/>
      <c r="P97" s="255"/>
      <c r="Q97" s="255"/>
    </row>
    <row r="98" spans="1:17" x14ac:dyDescent="0.2">
      <c r="A98" s="43">
        <v>11</v>
      </c>
      <c r="B98" s="256" t="s">
        <v>138</v>
      </c>
      <c r="C98" s="256"/>
      <c r="D98" s="44"/>
      <c r="E98" s="44"/>
      <c r="F98" s="44"/>
      <c r="G98" s="44"/>
      <c r="H98" s="44"/>
      <c r="I98" s="44"/>
      <c r="J98" s="44"/>
      <c r="K98" s="44"/>
      <c r="L98" s="44"/>
      <c r="M98" s="255"/>
      <c r="N98" s="255"/>
      <c r="O98" s="255"/>
      <c r="P98" s="255"/>
      <c r="Q98" s="255"/>
    </row>
    <row r="99" spans="1:17" x14ac:dyDescent="0.2">
      <c r="A99" s="44"/>
      <c r="B99" s="254" t="s">
        <v>139</v>
      </c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5"/>
      <c r="O99" s="255"/>
      <c r="P99" s="255"/>
      <c r="Q99" s="255"/>
    </row>
    <row r="100" spans="1:17" ht="13.5" x14ac:dyDescent="0.2">
      <c r="A100" s="44"/>
      <c r="B100" s="254" t="s">
        <v>140</v>
      </c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5"/>
      <c r="P100" s="255"/>
      <c r="Q100" s="255"/>
    </row>
    <row r="101" spans="1:17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255"/>
      <c r="N101" s="255"/>
      <c r="O101" s="255"/>
      <c r="P101" s="255"/>
      <c r="Q101" s="255"/>
    </row>
    <row r="102" spans="1:17" x14ac:dyDescent="0.2">
      <c r="A102" s="43">
        <v>12</v>
      </c>
      <c r="B102" s="256" t="s">
        <v>141</v>
      </c>
      <c r="C102" s="256"/>
      <c r="D102" s="44"/>
      <c r="E102" s="44"/>
      <c r="F102" s="44"/>
      <c r="G102" s="44"/>
      <c r="H102" s="44"/>
      <c r="I102" s="44"/>
      <c r="J102" s="44"/>
      <c r="K102" s="44"/>
      <c r="L102" s="44"/>
      <c r="M102" s="255"/>
      <c r="N102" s="255"/>
      <c r="O102" s="255"/>
      <c r="P102" s="255"/>
      <c r="Q102" s="255"/>
    </row>
    <row r="103" spans="1:17" x14ac:dyDescent="0.2">
      <c r="A103" s="44"/>
      <c r="B103" s="254" t="s">
        <v>497</v>
      </c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  <c r="O103" s="254"/>
      <c r="P103" s="255"/>
      <c r="Q103" s="255"/>
    </row>
    <row r="104" spans="1:17" customFormat="1" ht="15" x14ac:dyDescent="0.25">
      <c r="A104" s="96"/>
      <c r="B104" s="11" t="s">
        <v>496</v>
      </c>
      <c r="C104" s="3"/>
      <c r="D104" s="3"/>
      <c r="E104" s="3"/>
      <c r="F104" s="3"/>
      <c r="G104" s="3"/>
      <c r="H104" s="96"/>
      <c r="I104" s="96"/>
      <c r="J104" s="96"/>
      <c r="K104" s="96"/>
      <c r="L104" s="96"/>
      <c r="M104" s="96"/>
      <c r="N104" s="96"/>
      <c r="O104" s="96"/>
      <c r="P104" s="96"/>
    </row>
    <row r="105" spans="1:17" customFormat="1" ht="15" x14ac:dyDescent="0.25">
      <c r="A105" s="96"/>
      <c r="B105" s="11" t="s">
        <v>495</v>
      </c>
      <c r="C105" s="3"/>
      <c r="D105" s="3"/>
      <c r="E105" s="3"/>
      <c r="F105" s="3"/>
      <c r="G105" s="3"/>
      <c r="H105" s="96"/>
      <c r="I105" s="96"/>
      <c r="J105" s="96"/>
      <c r="K105" s="96"/>
      <c r="L105" s="96"/>
      <c r="M105" s="96"/>
      <c r="N105" s="96"/>
      <c r="O105" s="96"/>
      <c r="P105" s="96"/>
    </row>
    <row r="106" spans="1:17" x14ac:dyDescent="0.2">
      <c r="A106" s="44"/>
      <c r="B106" s="254" t="s">
        <v>142</v>
      </c>
      <c r="C106" s="254"/>
      <c r="D106" s="254"/>
      <c r="E106" s="254"/>
      <c r="F106" s="254"/>
      <c r="G106" s="254"/>
      <c r="H106" s="254"/>
      <c r="I106" s="254"/>
      <c r="J106" s="44"/>
      <c r="K106" s="44"/>
      <c r="L106" s="44"/>
      <c r="M106" s="255"/>
      <c r="N106" s="255"/>
      <c r="O106" s="255"/>
      <c r="P106" s="255"/>
      <c r="Q106" s="255"/>
    </row>
    <row r="107" spans="1:17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255"/>
      <c r="N107" s="255"/>
      <c r="O107" s="255"/>
      <c r="P107" s="255"/>
      <c r="Q107" s="255"/>
    </row>
    <row r="108" spans="1:17" x14ac:dyDescent="0.2">
      <c r="A108" s="44">
        <v>13</v>
      </c>
      <c r="B108" s="256" t="s">
        <v>143</v>
      </c>
      <c r="C108" s="256"/>
      <c r="D108" s="44"/>
      <c r="E108" s="44"/>
      <c r="F108" s="44"/>
      <c r="G108" s="44"/>
      <c r="H108" s="44"/>
      <c r="I108" s="44"/>
      <c r="J108" s="44"/>
      <c r="K108" s="44"/>
      <c r="L108" s="44"/>
      <c r="M108" s="255"/>
      <c r="N108" s="255"/>
      <c r="O108" s="255"/>
      <c r="P108" s="255"/>
      <c r="Q108" s="255"/>
    </row>
    <row r="109" spans="1:17" x14ac:dyDescent="0.2">
      <c r="A109" s="44"/>
      <c r="B109" s="254" t="s">
        <v>144</v>
      </c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  <c r="N109" s="254"/>
      <c r="O109" s="254"/>
      <c r="P109" s="254"/>
      <c r="Q109" s="45"/>
    </row>
    <row r="110" spans="1:17" x14ac:dyDescent="0.2">
      <c r="A110" s="44"/>
      <c r="B110" s="254" t="s">
        <v>145</v>
      </c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</row>
    <row r="111" spans="1:17" x14ac:dyDescent="0.2">
      <c r="A111" s="44"/>
      <c r="B111" s="254" t="s">
        <v>146</v>
      </c>
      <c r="C111" s="254"/>
      <c r="D111" s="254"/>
      <c r="E111" s="254"/>
      <c r="F111" s="254"/>
      <c r="G111" s="254"/>
      <c r="H111" s="254"/>
      <c r="I111" s="254"/>
      <c r="J111" s="254"/>
      <c r="K111" s="254"/>
      <c r="L111" s="254"/>
      <c r="M111" s="255"/>
      <c r="N111" s="255"/>
      <c r="O111" s="255"/>
      <c r="P111" s="255"/>
      <c r="Q111" s="255"/>
    </row>
    <row r="112" spans="1:17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255"/>
      <c r="N112" s="255"/>
      <c r="O112" s="255"/>
      <c r="P112" s="255"/>
      <c r="Q112" s="255"/>
    </row>
    <row r="113" spans="1:17" x14ac:dyDescent="0.2">
      <c r="A113" s="44"/>
      <c r="B113" s="254" t="s">
        <v>147</v>
      </c>
      <c r="C113" s="254"/>
      <c r="D113" s="254"/>
      <c r="E113" s="44"/>
      <c r="F113" s="44"/>
      <c r="G113" s="44"/>
      <c r="H113" s="44"/>
      <c r="I113" s="44"/>
      <c r="J113" s="44"/>
      <c r="K113" s="44"/>
      <c r="L113" s="44"/>
      <c r="M113" s="255"/>
      <c r="N113" s="255"/>
      <c r="O113" s="255"/>
      <c r="P113" s="255"/>
      <c r="Q113" s="255"/>
    </row>
  </sheetData>
  <sheetProtection algorithmName="SHA-512" hashValue="ZZpTy89oLK8CWfLYh1rOTCAZmlxUlOVnpz3xFDcUKLzrYKJHPWb+jBpof8weZyL/zD9wM5Ez1aIQGeTGZrPCLw==" saltValue="bKT588+sXgQcljmwtq9K4g==" spinCount="100000" sheet="1" objects="1" scenarios="1"/>
  <sortState xmlns:xlrd2="http://schemas.microsoft.com/office/spreadsheetml/2017/richdata2" ref="A13:AH67">
    <sortCondition ref="A13:A67"/>
  </sortState>
  <mergeCells count="60">
    <mergeCell ref="M97:Q97"/>
    <mergeCell ref="B98:C98"/>
    <mergeCell ref="M98:Q98"/>
    <mergeCell ref="B108:C108"/>
    <mergeCell ref="M108:Q108"/>
    <mergeCell ref="B99:M99"/>
    <mergeCell ref="N99:Q99"/>
    <mergeCell ref="B100:N100"/>
    <mergeCell ref="O100:Q100"/>
    <mergeCell ref="M101:Q101"/>
    <mergeCell ref="M82:Q82"/>
    <mergeCell ref="M83:Q83"/>
    <mergeCell ref="M85:Q85"/>
    <mergeCell ref="M86:Q86"/>
    <mergeCell ref="G11:G12"/>
    <mergeCell ref="H11:R11"/>
    <mergeCell ref="B72:J72"/>
    <mergeCell ref="M72:Q72"/>
    <mergeCell ref="B73:I73"/>
    <mergeCell ref="M73:Q73"/>
    <mergeCell ref="M74:Q74"/>
    <mergeCell ref="B80:E80"/>
    <mergeCell ref="M80:Q80"/>
    <mergeCell ref="B81:N81"/>
    <mergeCell ref="O81:Q81"/>
    <mergeCell ref="B83:E83"/>
    <mergeCell ref="Z1:AE1"/>
    <mergeCell ref="A11:A12"/>
    <mergeCell ref="B11:B12"/>
    <mergeCell ref="C11:C12"/>
    <mergeCell ref="D11:D12"/>
    <mergeCell ref="E11:E12"/>
    <mergeCell ref="F11:F12"/>
    <mergeCell ref="T11:W11"/>
    <mergeCell ref="AE11:AE12"/>
    <mergeCell ref="B69:E69"/>
    <mergeCell ref="M69:Q69"/>
    <mergeCell ref="B70:L70"/>
    <mergeCell ref="M70:Q70"/>
    <mergeCell ref="B71:G71"/>
    <mergeCell ref="M71:Q71"/>
    <mergeCell ref="B84:N84"/>
    <mergeCell ref="O84:Q84"/>
    <mergeCell ref="B86:E86"/>
    <mergeCell ref="B87:N87"/>
    <mergeCell ref="O87:Q87"/>
    <mergeCell ref="B113:D113"/>
    <mergeCell ref="M113:Q113"/>
    <mergeCell ref="B102:C102"/>
    <mergeCell ref="M102:Q102"/>
    <mergeCell ref="B103:O103"/>
    <mergeCell ref="P103:Q103"/>
    <mergeCell ref="B106:I106"/>
    <mergeCell ref="M106:Q106"/>
    <mergeCell ref="M107:Q107"/>
    <mergeCell ref="M111:Q111"/>
    <mergeCell ref="M112:Q112"/>
    <mergeCell ref="B109:P109"/>
    <mergeCell ref="B110:Q110"/>
    <mergeCell ref="B111:L11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5"/>
  <sheetViews>
    <sheetView zoomScale="85" zoomScaleNormal="85" workbookViewId="0">
      <selection activeCell="O12" sqref="O12"/>
    </sheetView>
  </sheetViews>
  <sheetFormatPr defaultRowHeight="15" x14ac:dyDescent="0.25"/>
  <cols>
    <col min="1" max="1" width="1.5703125" style="96" customWidth="1"/>
    <col min="2" max="4" width="6.140625" style="96" customWidth="1"/>
    <col min="5" max="5" width="6" style="96" customWidth="1"/>
    <col min="6" max="6" width="6.42578125" style="96" customWidth="1"/>
    <col min="7" max="7" width="5.28515625" style="96" customWidth="1"/>
    <col min="8" max="8" width="6" style="96" customWidth="1"/>
    <col min="9" max="12" width="5.28515625" style="96" customWidth="1"/>
    <col min="13" max="13" width="11.7109375" style="96" customWidth="1"/>
    <col min="14" max="14" width="9.28515625" style="96" customWidth="1"/>
    <col min="15" max="15" width="11.85546875" style="96" customWidth="1"/>
    <col min="16" max="17" width="9.140625" style="96"/>
  </cols>
  <sheetData>
    <row r="1" spans="1:17" x14ac:dyDescent="0.25">
      <c r="A1" s="3"/>
      <c r="B1" s="1"/>
      <c r="C1" s="2"/>
      <c r="D1" s="3"/>
      <c r="E1" s="3"/>
      <c r="F1" s="3" t="s">
        <v>0</v>
      </c>
      <c r="G1" s="94"/>
      <c r="H1" s="3"/>
      <c r="I1" s="3"/>
      <c r="J1" s="257" t="s">
        <v>1</v>
      </c>
      <c r="K1" s="257"/>
      <c r="L1" s="257"/>
      <c r="M1" s="257"/>
      <c r="N1" s="257"/>
      <c r="O1" s="257"/>
      <c r="P1" s="3"/>
      <c r="Q1" s="3"/>
    </row>
    <row r="2" spans="1:17" x14ac:dyDescent="0.25">
      <c r="F2" s="3" t="s">
        <v>2</v>
      </c>
    </row>
    <row r="3" spans="1:17" x14ac:dyDescent="0.25">
      <c r="A3" s="3"/>
      <c r="B3" s="1"/>
      <c r="C3" s="2"/>
      <c r="D3" s="3"/>
      <c r="E3" s="3"/>
      <c r="F3" s="3" t="s">
        <v>5</v>
      </c>
      <c r="G3" s="3"/>
      <c r="H3" s="3"/>
      <c r="I3" s="3"/>
      <c r="J3" s="3" t="s">
        <v>3</v>
      </c>
      <c r="K3" s="3"/>
      <c r="L3" s="3"/>
      <c r="M3" s="3"/>
      <c r="N3" s="3" t="s">
        <v>4</v>
      </c>
      <c r="O3" s="3"/>
      <c r="P3" s="3"/>
      <c r="Q3" s="3"/>
    </row>
    <row r="4" spans="1:17" x14ac:dyDescent="0.25">
      <c r="A4" s="3"/>
      <c r="B4" s="1"/>
      <c r="C4" s="2"/>
      <c r="D4" s="3"/>
      <c r="E4" s="3"/>
      <c r="F4" s="3"/>
      <c r="G4" s="3"/>
      <c r="H4" s="3"/>
      <c r="I4" s="3"/>
      <c r="J4" s="3" t="s">
        <v>6</v>
      </c>
      <c r="K4" s="3"/>
      <c r="L4" s="3"/>
      <c r="M4" s="3"/>
      <c r="N4" s="3" t="s">
        <v>7</v>
      </c>
      <c r="O4" s="3"/>
      <c r="P4" s="3"/>
      <c r="Q4" s="3"/>
    </row>
    <row r="5" spans="1:17" x14ac:dyDescent="0.25">
      <c r="A5" s="3"/>
      <c r="B5" s="1"/>
      <c r="C5" s="2"/>
      <c r="D5" s="3"/>
      <c r="E5" s="3"/>
      <c r="F5" s="3" t="s">
        <v>10</v>
      </c>
      <c r="G5" s="3"/>
      <c r="H5" s="3"/>
      <c r="I5" s="3"/>
      <c r="J5" s="3" t="s">
        <v>8</v>
      </c>
      <c r="K5" s="3"/>
      <c r="L5" s="3"/>
      <c r="M5" s="3"/>
      <c r="N5" s="3" t="s">
        <v>9</v>
      </c>
      <c r="O5" s="3"/>
      <c r="P5" s="3"/>
      <c r="Q5" s="3"/>
    </row>
    <row r="6" spans="1:17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11</v>
      </c>
      <c r="O6" s="8"/>
      <c r="P6" s="3"/>
      <c r="Q6" s="3"/>
    </row>
    <row r="7" spans="1:17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  <c r="P8" s="1"/>
      <c r="Q8" s="3"/>
    </row>
    <row r="9" spans="1:17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  <c r="P9" s="1"/>
      <c r="Q9" s="3"/>
    </row>
    <row r="10" spans="1:17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99"/>
      <c r="O10" s="12" t="s">
        <v>550</v>
      </c>
      <c r="P10" s="1"/>
      <c r="Q10" s="3"/>
    </row>
    <row r="11" spans="1:17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  <c r="P11" s="1"/>
      <c r="Q11" s="3"/>
    </row>
    <row r="12" spans="1:17" x14ac:dyDescent="0.25">
      <c r="A12" s="3"/>
      <c r="B12" s="52" t="s">
        <v>168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"/>
      <c r="Q12" s="3"/>
    </row>
    <row r="13" spans="1:17" x14ac:dyDescent="0.25">
      <c r="A13" s="3"/>
      <c r="B13" s="3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  <c r="Q13" s="3"/>
    </row>
    <row r="14" spans="1:17" ht="48" x14ac:dyDescent="0.25">
      <c r="A14" s="3"/>
      <c r="B14" s="327" t="s">
        <v>169</v>
      </c>
      <c r="C14" s="327"/>
      <c r="D14" s="327"/>
      <c r="E14" s="327" t="s">
        <v>170</v>
      </c>
      <c r="F14" s="327"/>
      <c r="G14" s="327" t="s">
        <v>171</v>
      </c>
      <c r="H14" s="327"/>
      <c r="I14" s="328" t="s">
        <v>172</v>
      </c>
      <c r="J14" s="329"/>
      <c r="K14" s="329"/>
      <c r="L14" s="329"/>
      <c r="M14" s="101" t="s">
        <v>173</v>
      </c>
      <c r="N14" s="330" t="s">
        <v>174</v>
      </c>
      <c r="O14" s="331"/>
      <c r="P14" s="1"/>
      <c r="Q14" s="3"/>
    </row>
    <row r="15" spans="1:17" x14ac:dyDescent="0.25">
      <c r="A15" s="3"/>
      <c r="B15" s="332" t="s">
        <v>177</v>
      </c>
      <c r="C15" s="333"/>
      <c r="D15" s="334"/>
      <c r="E15" s="332" t="s">
        <v>178</v>
      </c>
      <c r="F15" s="334"/>
      <c r="G15" s="335">
        <v>7500</v>
      </c>
      <c r="H15" s="336"/>
      <c r="I15" s="324" t="s">
        <v>511</v>
      </c>
      <c r="J15" s="325"/>
      <c r="K15" s="325"/>
      <c r="L15" s="326"/>
      <c r="M15" s="105">
        <v>35</v>
      </c>
      <c r="N15" s="337">
        <v>2500</v>
      </c>
      <c r="O15" s="338"/>
      <c r="P15" s="1"/>
      <c r="Q15" s="3"/>
    </row>
    <row r="16" spans="1:17" x14ac:dyDescent="0.25">
      <c r="A16" s="3"/>
      <c r="B16" s="332" t="s">
        <v>179</v>
      </c>
      <c r="C16" s="333"/>
      <c r="D16" s="334"/>
      <c r="E16" s="332" t="s">
        <v>180</v>
      </c>
      <c r="F16" s="334"/>
      <c r="G16" s="335">
        <v>9200</v>
      </c>
      <c r="H16" s="336"/>
      <c r="I16" s="324" t="s">
        <v>511</v>
      </c>
      <c r="J16" s="325"/>
      <c r="K16" s="325"/>
      <c r="L16" s="326"/>
      <c r="M16" s="105">
        <v>37</v>
      </c>
      <c r="N16" s="337">
        <v>5200</v>
      </c>
      <c r="O16" s="338"/>
      <c r="P16" s="1"/>
      <c r="Q16" s="3"/>
    </row>
    <row r="17" spans="1:17" x14ac:dyDescent="0.25">
      <c r="A17" s="3"/>
      <c r="B17" s="332" t="s">
        <v>181</v>
      </c>
      <c r="C17" s="333"/>
      <c r="D17" s="334"/>
      <c r="E17" s="332" t="s">
        <v>182</v>
      </c>
      <c r="F17" s="334"/>
      <c r="G17" s="335">
        <v>12000</v>
      </c>
      <c r="H17" s="336"/>
      <c r="I17" s="339" t="s">
        <v>446</v>
      </c>
      <c r="J17" s="340"/>
      <c r="K17" s="340"/>
      <c r="L17" s="340"/>
      <c r="M17" s="105">
        <v>39</v>
      </c>
      <c r="N17" s="337">
        <v>10500</v>
      </c>
      <c r="O17" s="338"/>
      <c r="P17" s="1"/>
      <c r="Q17" s="3"/>
    </row>
    <row r="18" spans="1:17" x14ac:dyDescent="0.25">
      <c r="A18" s="3"/>
      <c r="B18" s="332" t="s">
        <v>183</v>
      </c>
      <c r="C18" s="333"/>
      <c r="D18" s="334"/>
      <c r="E18" s="332" t="s">
        <v>184</v>
      </c>
      <c r="F18" s="334"/>
      <c r="G18" s="335">
        <v>16500</v>
      </c>
      <c r="H18" s="336"/>
      <c r="I18" s="339" t="s">
        <v>447</v>
      </c>
      <c r="J18" s="340"/>
      <c r="K18" s="340"/>
      <c r="L18" s="340"/>
      <c r="M18" s="105">
        <v>44</v>
      </c>
      <c r="N18" s="337">
        <v>14000</v>
      </c>
      <c r="O18" s="338"/>
      <c r="P18" s="1"/>
      <c r="Q18" s="3"/>
    </row>
    <row r="19" spans="1:17" x14ac:dyDescent="0.25">
      <c r="A19" s="3"/>
      <c r="B19" s="332" t="s">
        <v>185</v>
      </c>
      <c r="C19" s="333"/>
      <c r="D19" s="334"/>
      <c r="E19" s="332" t="s">
        <v>186</v>
      </c>
      <c r="F19" s="334"/>
      <c r="G19" s="335">
        <v>21000</v>
      </c>
      <c r="H19" s="336"/>
      <c r="I19" s="339" t="s">
        <v>447</v>
      </c>
      <c r="J19" s="340"/>
      <c r="K19" s="340"/>
      <c r="L19" s="340"/>
      <c r="M19" s="105">
        <v>55</v>
      </c>
      <c r="N19" s="337">
        <v>16000</v>
      </c>
      <c r="O19" s="338"/>
      <c r="P19" s="1"/>
      <c r="Q19" s="3"/>
    </row>
    <row r="20" spans="1:17" x14ac:dyDescent="0.25">
      <c r="A20" s="3"/>
      <c r="B20" s="332" t="s">
        <v>187</v>
      </c>
      <c r="C20" s="333"/>
      <c r="D20" s="334"/>
      <c r="E20" s="332" t="s">
        <v>188</v>
      </c>
      <c r="F20" s="334"/>
      <c r="G20" s="335">
        <v>32000</v>
      </c>
      <c r="H20" s="336"/>
      <c r="I20" s="339" t="s">
        <v>447</v>
      </c>
      <c r="J20" s="340"/>
      <c r="K20" s="340"/>
      <c r="L20" s="340"/>
      <c r="M20" s="105">
        <v>55</v>
      </c>
      <c r="N20" s="337">
        <v>18000</v>
      </c>
      <c r="O20" s="338"/>
      <c r="P20" s="1"/>
      <c r="Q20" s="3"/>
    </row>
    <row r="21" spans="1:17" x14ac:dyDescent="0.25">
      <c r="A21" s="3"/>
      <c r="B21" s="106"/>
      <c r="C21" s="107"/>
      <c r="D21" s="107"/>
      <c r="E21" s="107"/>
      <c r="F21" s="107"/>
      <c r="G21" s="108"/>
      <c r="H21" s="108"/>
      <c r="I21" s="104"/>
      <c r="J21" s="104"/>
      <c r="K21" s="104"/>
      <c r="L21" s="104"/>
      <c r="M21" s="109"/>
      <c r="N21" s="108"/>
      <c r="O21" s="103"/>
      <c r="P21" s="1"/>
      <c r="Q21" s="3"/>
    </row>
    <row r="22" spans="1:17" x14ac:dyDescent="0.25">
      <c r="A22" s="3"/>
      <c r="B22" s="52" t="s">
        <v>189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"/>
      <c r="Q22" s="2"/>
    </row>
    <row r="23" spans="1:17" x14ac:dyDescent="0.25">
      <c r="A23" s="3"/>
      <c r="B23" s="2" t="s">
        <v>190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"/>
      <c r="Q23" s="3"/>
    </row>
    <row r="24" spans="1:17" x14ac:dyDescent="0.25">
      <c r="A24" s="3"/>
      <c r="B24" s="2" t="s">
        <v>191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"/>
      <c r="Q24" s="3"/>
    </row>
    <row r="25" spans="1:17" x14ac:dyDescent="0.25">
      <c r="A25" s="3"/>
      <c r="B25" s="2" t="s">
        <v>192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"/>
      <c r="Q26" s="3"/>
    </row>
    <row r="27" spans="1:17" x14ac:dyDescent="0.25">
      <c r="A27" s="1"/>
      <c r="B27" s="94" t="s">
        <v>193</v>
      </c>
      <c r="C27" s="94"/>
      <c r="D27" s="9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"/>
      <c r="Q27" s="3"/>
    </row>
    <row r="28" spans="1:17" x14ac:dyDescent="0.25">
      <c r="A28" s="10" t="s">
        <v>47</v>
      </c>
      <c r="B28" s="3" t="s">
        <v>194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"/>
      <c r="Q28" s="3"/>
    </row>
    <row r="29" spans="1:17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10"/>
      <c r="Q29" s="3"/>
    </row>
    <row r="30" spans="1:17" x14ac:dyDescent="0.25">
      <c r="A30" s="1"/>
      <c r="B30" s="52" t="s">
        <v>443</v>
      </c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"/>
      <c r="Q30" s="3"/>
    </row>
    <row r="31" spans="1:17" x14ac:dyDescent="0.25">
      <c r="A31" s="1" t="s">
        <v>47</v>
      </c>
      <c r="B31" s="2" t="s">
        <v>195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"/>
      <c r="Q31" s="3"/>
    </row>
    <row r="32" spans="1:17" x14ac:dyDescent="0.25">
      <c r="A32" s="10" t="s">
        <v>47</v>
      </c>
      <c r="B32" s="2" t="s">
        <v>196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"/>
      <c r="Q32" s="3"/>
    </row>
    <row r="33" spans="1:17" x14ac:dyDescent="0.25">
      <c r="A33" s="10"/>
      <c r="B33" s="2" t="s">
        <v>197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1"/>
      <c r="Q33" s="3"/>
    </row>
    <row r="34" spans="1:17" x14ac:dyDescent="0.25">
      <c r="A34" s="10" t="s">
        <v>47</v>
      </c>
      <c r="B34" s="2" t="s">
        <v>198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"/>
      <c r="Q34" s="3"/>
    </row>
    <row r="35" spans="1:17" x14ac:dyDescent="0.25">
      <c r="A35" s="10"/>
      <c r="B35" s="111" t="s">
        <v>199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"/>
      <c r="Q35" s="3"/>
    </row>
    <row r="36" spans="1:17" x14ac:dyDescent="0.25">
      <c r="A36" s="3"/>
      <c r="B36" s="3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"/>
      <c r="Q36" s="3"/>
    </row>
    <row r="37" spans="1:17" x14ac:dyDescent="0.25">
      <c r="A37" s="3"/>
      <c r="B37" s="52" t="s">
        <v>200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1"/>
      <c r="Q37" s="3"/>
    </row>
    <row r="38" spans="1:17" x14ac:dyDescent="0.25">
      <c r="A38" s="3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"/>
      <c r="Q38" s="3"/>
    </row>
    <row r="39" spans="1:17" ht="55.5" customHeight="1" x14ac:dyDescent="0.25">
      <c r="A39" s="52"/>
      <c r="B39" s="327" t="s">
        <v>201</v>
      </c>
      <c r="C39" s="341"/>
      <c r="D39" s="341"/>
      <c r="E39" s="327" t="s">
        <v>202</v>
      </c>
      <c r="F39" s="327"/>
      <c r="G39" s="330" t="s">
        <v>203</v>
      </c>
      <c r="H39" s="342"/>
      <c r="I39" s="330" t="s">
        <v>204</v>
      </c>
      <c r="J39" s="331"/>
      <c r="K39" s="330" t="s">
        <v>205</v>
      </c>
      <c r="L39" s="342"/>
      <c r="M39" s="330" t="s">
        <v>173</v>
      </c>
      <c r="N39" s="331"/>
      <c r="O39" s="52"/>
      <c r="P39" s="5"/>
      <c r="Q39" s="52"/>
    </row>
    <row r="40" spans="1:17" x14ac:dyDescent="0.25">
      <c r="A40" s="3"/>
      <c r="B40" s="332" t="s">
        <v>206</v>
      </c>
      <c r="C40" s="333"/>
      <c r="D40" s="334"/>
      <c r="E40" s="332">
        <v>15</v>
      </c>
      <c r="F40" s="334"/>
      <c r="G40" s="339" t="s">
        <v>207</v>
      </c>
      <c r="H40" s="343"/>
      <c r="I40" s="337">
        <v>8500</v>
      </c>
      <c r="J40" s="338"/>
      <c r="K40" s="337">
        <v>1350</v>
      </c>
      <c r="L40" s="338"/>
      <c r="M40" s="337">
        <v>35</v>
      </c>
      <c r="N40" s="338"/>
      <c r="O40" s="3"/>
      <c r="P40" s="1"/>
      <c r="Q40" s="3"/>
    </row>
    <row r="41" spans="1:17" x14ac:dyDescent="0.25">
      <c r="A41" s="3"/>
      <c r="B41" s="332" t="s">
        <v>208</v>
      </c>
      <c r="C41" s="333"/>
      <c r="D41" s="334"/>
      <c r="E41" s="332">
        <v>16</v>
      </c>
      <c r="F41" s="334"/>
      <c r="G41" s="339" t="s">
        <v>209</v>
      </c>
      <c r="H41" s="343"/>
      <c r="I41" s="337">
        <v>10900</v>
      </c>
      <c r="J41" s="338"/>
      <c r="K41" s="337">
        <v>1600</v>
      </c>
      <c r="L41" s="338"/>
      <c r="M41" s="337">
        <v>39</v>
      </c>
      <c r="N41" s="338"/>
      <c r="O41" s="3"/>
      <c r="P41" s="1"/>
      <c r="Q41" s="3"/>
    </row>
    <row r="42" spans="1:17" x14ac:dyDescent="0.25">
      <c r="A42" s="3"/>
      <c r="B42" s="332" t="s">
        <v>210</v>
      </c>
      <c r="C42" s="333"/>
      <c r="D42" s="334"/>
      <c r="E42" s="332">
        <v>36</v>
      </c>
      <c r="F42" s="334"/>
      <c r="G42" s="339" t="s">
        <v>211</v>
      </c>
      <c r="H42" s="343"/>
      <c r="I42" s="337">
        <v>19500</v>
      </c>
      <c r="J42" s="338"/>
      <c r="K42" s="337">
        <v>1850</v>
      </c>
      <c r="L42" s="338"/>
      <c r="M42" s="337">
        <v>48</v>
      </c>
      <c r="N42" s="338"/>
      <c r="O42" s="3"/>
      <c r="P42" s="1"/>
      <c r="Q42" s="3"/>
    </row>
    <row r="43" spans="1:17" x14ac:dyDescent="0.25">
      <c r="A43" s="3"/>
      <c r="B43" s="332" t="s">
        <v>212</v>
      </c>
      <c r="C43" s="333"/>
      <c r="D43" s="334"/>
      <c r="E43" s="332">
        <v>45</v>
      </c>
      <c r="F43" s="334"/>
      <c r="G43" s="339" t="s">
        <v>211</v>
      </c>
      <c r="H43" s="343"/>
      <c r="I43" s="337">
        <v>32000</v>
      </c>
      <c r="J43" s="338"/>
      <c r="K43" s="337">
        <v>3700</v>
      </c>
      <c r="L43" s="338"/>
      <c r="M43" s="337">
        <v>49</v>
      </c>
      <c r="N43" s="338"/>
      <c r="O43" s="3"/>
      <c r="P43" s="1"/>
      <c r="Q43" s="3"/>
    </row>
    <row r="44" spans="1:17" x14ac:dyDescent="0.25">
      <c r="A44" s="3"/>
      <c r="B44" s="332" t="s">
        <v>213</v>
      </c>
      <c r="C44" s="333"/>
      <c r="D44" s="334"/>
      <c r="E44" s="332">
        <v>90</v>
      </c>
      <c r="F44" s="334"/>
      <c r="G44" s="339" t="s">
        <v>211</v>
      </c>
      <c r="H44" s="343"/>
      <c r="I44" s="337">
        <v>50000</v>
      </c>
      <c r="J44" s="338"/>
      <c r="K44" s="337">
        <v>4400</v>
      </c>
      <c r="L44" s="338"/>
      <c r="M44" s="337">
        <v>62</v>
      </c>
      <c r="N44" s="338"/>
      <c r="O44" s="3"/>
      <c r="P44" s="1"/>
      <c r="Q44" s="3"/>
    </row>
    <row r="45" spans="1:17" x14ac:dyDescent="0.25">
      <c r="A45" s="3"/>
      <c r="B45" s="332" t="s">
        <v>213</v>
      </c>
      <c r="C45" s="333"/>
      <c r="D45" s="334"/>
      <c r="E45" s="332">
        <v>110</v>
      </c>
      <c r="F45" s="334"/>
      <c r="G45" s="339" t="s">
        <v>211</v>
      </c>
      <c r="H45" s="343"/>
      <c r="I45" s="337">
        <v>55000</v>
      </c>
      <c r="J45" s="338"/>
      <c r="K45" s="337">
        <v>5200</v>
      </c>
      <c r="L45" s="338"/>
      <c r="M45" s="337">
        <v>68</v>
      </c>
      <c r="N45" s="338"/>
      <c r="O45" s="3"/>
      <c r="P45" s="1"/>
      <c r="Q45" s="3"/>
    </row>
    <row r="46" spans="1:17" x14ac:dyDescent="0.25">
      <c r="A46" s="3"/>
      <c r="B46" s="332" t="s">
        <v>214</v>
      </c>
      <c r="C46" s="333"/>
      <c r="D46" s="334"/>
      <c r="E46" s="332">
        <v>82</v>
      </c>
      <c r="F46" s="334"/>
      <c r="G46" s="339" t="s">
        <v>211</v>
      </c>
      <c r="H46" s="343"/>
      <c r="I46" s="337">
        <v>63000</v>
      </c>
      <c r="J46" s="338"/>
      <c r="K46" s="337">
        <v>6600</v>
      </c>
      <c r="L46" s="338"/>
      <c r="M46" s="337">
        <v>72</v>
      </c>
      <c r="N46" s="338"/>
      <c r="O46" s="3"/>
      <c r="P46" s="1"/>
      <c r="Q46" s="3"/>
    </row>
    <row r="47" spans="1:17" x14ac:dyDescent="0.25">
      <c r="A47" s="3"/>
      <c r="B47" s="2"/>
      <c r="C47" s="2"/>
      <c r="D47" s="2"/>
      <c r="E47" s="2"/>
      <c r="F47" s="2"/>
      <c r="G47" s="1"/>
      <c r="H47" s="1"/>
      <c r="I47" s="112"/>
      <c r="J47" s="112"/>
      <c r="K47" s="112"/>
      <c r="L47" s="112"/>
      <c r="M47" s="113"/>
      <c r="N47" s="113"/>
      <c r="O47" s="3"/>
      <c r="P47" s="1"/>
      <c r="Q47" s="3"/>
    </row>
    <row r="48" spans="1:17" x14ac:dyDescent="0.25">
      <c r="A48" s="3"/>
      <c r="B48" s="52" t="s">
        <v>215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1"/>
      <c r="Q48" s="3"/>
    </row>
    <row r="49" spans="1:17" x14ac:dyDescent="0.25">
      <c r="A49" s="3"/>
      <c r="B49" s="2" t="s">
        <v>216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"/>
      <c r="Q49" s="3"/>
    </row>
    <row r="50" spans="1:17" x14ac:dyDescent="0.25">
      <c r="A50" s="3"/>
      <c r="B50" s="2" t="s">
        <v>217</v>
      </c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1"/>
      <c r="Q50" s="3"/>
    </row>
    <row r="51" spans="1:17" x14ac:dyDescent="0.25">
      <c r="A51" s="3"/>
      <c r="B51" s="2" t="s">
        <v>218</v>
      </c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1"/>
      <c r="Q51" s="3"/>
    </row>
    <row r="52" spans="1:17" x14ac:dyDescent="0.25">
      <c r="A52" s="3"/>
      <c r="B52" s="2" t="s">
        <v>219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1"/>
      <c r="Q52" s="3"/>
    </row>
    <row r="53" spans="1:17" x14ac:dyDescent="0.25">
      <c r="A53" s="3"/>
      <c r="B53" s="2" t="s">
        <v>220</v>
      </c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1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  <c r="Q54" s="3"/>
    </row>
    <row r="55" spans="1:17" x14ac:dyDescent="0.25">
      <c r="A55" s="3"/>
      <c r="B55" s="52" t="s">
        <v>221</v>
      </c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"/>
      <c r="Q55" s="3"/>
    </row>
    <row r="56" spans="1:17" x14ac:dyDescent="0.25">
      <c r="A56" s="3"/>
      <c r="B56" s="1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1"/>
      <c r="Q56" s="3"/>
    </row>
    <row r="57" spans="1:17" x14ac:dyDescent="0.25">
      <c r="A57" s="3"/>
      <c r="B57" s="332" t="s">
        <v>222</v>
      </c>
      <c r="C57" s="333"/>
      <c r="D57" s="333"/>
      <c r="E57" s="333"/>
      <c r="F57" s="333"/>
      <c r="G57" s="333"/>
      <c r="H57" s="333"/>
      <c r="I57" s="333"/>
      <c r="J57" s="333"/>
      <c r="K57" s="334"/>
      <c r="L57" s="339" t="s">
        <v>454</v>
      </c>
      <c r="M57" s="340"/>
      <c r="N57" s="343"/>
      <c r="O57" s="3"/>
      <c r="P57" s="1"/>
      <c r="Q57" s="3"/>
    </row>
    <row r="58" spans="1:17" x14ac:dyDescent="0.25">
      <c r="A58" s="3"/>
      <c r="B58" s="332" t="s">
        <v>223</v>
      </c>
      <c r="C58" s="333"/>
      <c r="D58" s="333"/>
      <c r="E58" s="333"/>
      <c r="F58" s="333"/>
      <c r="G58" s="333"/>
      <c r="H58" s="333"/>
      <c r="I58" s="333"/>
      <c r="J58" s="333"/>
      <c r="K58" s="334"/>
      <c r="L58" s="339" t="s">
        <v>544</v>
      </c>
      <c r="M58" s="340"/>
      <c r="N58" s="343"/>
      <c r="O58" s="3"/>
      <c r="P58" s="1"/>
      <c r="Q58" s="3"/>
    </row>
    <row r="59" spans="1:17" x14ac:dyDescent="0.25">
      <c r="A59" s="3"/>
      <c r="B59" s="332" t="s">
        <v>224</v>
      </c>
      <c r="C59" s="333"/>
      <c r="D59" s="333"/>
      <c r="E59" s="333"/>
      <c r="F59" s="333"/>
      <c r="G59" s="333"/>
      <c r="H59" s="333"/>
      <c r="I59" s="333"/>
      <c r="J59" s="333"/>
      <c r="K59" s="334"/>
      <c r="L59" s="339" t="s">
        <v>444</v>
      </c>
      <c r="M59" s="340"/>
      <c r="N59" s="343"/>
      <c r="O59" s="3"/>
      <c r="P59" s="1"/>
      <c r="Q59" s="3"/>
    </row>
    <row r="60" spans="1:17" x14ac:dyDescent="0.25">
      <c r="A60" s="3"/>
      <c r="B60" s="332" t="s">
        <v>225</v>
      </c>
      <c r="C60" s="333"/>
      <c r="D60" s="333"/>
      <c r="E60" s="333"/>
      <c r="F60" s="333"/>
      <c r="G60" s="333"/>
      <c r="H60" s="333"/>
      <c r="I60" s="333"/>
      <c r="J60" s="333"/>
      <c r="K60" s="334"/>
      <c r="L60" s="339" t="s">
        <v>454</v>
      </c>
      <c r="M60" s="340"/>
      <c r="N60" s="343"/>
      <c r="O60" s="3"/>
      <c r="P60" s="1"/>
      <c r="Q60" s="3"/>
    </row>
    <row r="61" spans="1:17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1"/>
      <c r="M61" s="1"/>
      <c r="N61" s="1"/>
      <c r="O61" s="3"/>
      <c r="P61" s="1"/>
      <c r="Q61" s="3"/>
    </row>
    <row r="62" spans="1:17" x14ac:dyDescent="0.25">
      <c r="A62" s="3"/>
      <c r="B62" s="52" t="s">
        <v>215</v>
      </c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1"/>
      <c r="Q62" s="3"/>
    </row>
    <row r="63" spans="1:17" x14ac:dyDescent="0.25">
      <c r="A63" s="3"/>
      <c r="B63" s="2" t="s">
        <v>226</v>
      </c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"/>
      <c r="Q63" s="3"/>
    </row>
    <row r="64" spans="1:17" x14ac:dyDescent="0.25">
      <c r="A64" s="3"/>
      <c r="B64" s="2" t="s">
        <v>227</v>
      </c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"/>
      <c r="Q64" s="3"/>
    </row>
    <row r="65" spans="1:17" x14ac:dyDescent="0.25">
      <c r="A65" s="3"/>
      <c r="B65" s="2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"/>
      <c r="Q65" s="3"/>
    </row>
    <row r="66" spans="1:17" x14ac:dyDescent="0.25">
      <c r="A66" s="3"/>
      <c r="B66" s="52" t="s">
        <v>143</v>
      </c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95"/>
      <c r="Q66" s="3"/>
    </row>
    <row r="67" spans="1:17" x14ac:dyDescent="0.25">
      <c r="A67" s="3"/>
      <c r="B67" s="2" t="s">
        <v>228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95"/>
    </row>
    <row r="68" spans="1:17" x14ac:dyDescent="0.25">
      <c r="B68" s="2" t="s">
        <v>229</v>
      </c>
      <c r="C68" s="2"/>
      <c r="D68" s="3"/>
      <c r="E68" s="3"/>
      <c r="F68" s="3"/>
      <c r="G68" s="3"/>
      <c r="H68" s="3"/>
      <c r="I68" s="3"/>
      <c r="J68" s="3"/>
      <c r="K68" s="3"/>
      <c r="L68" s="3"/>
      <c r="P68" s="95"/>
    </row>
    <row r="69" spans="1:17" x14ac:dyDescent="0.25">
      <c r="B69" s="2" t="s">
        <v>230</v>
      </c>
      <c r="C69" s="2"/>
      <c r="D69" s="3"/>
      <c r="E69" s="3"/>
      <c r="F69" s="3"/>
      <c r="G69" s="3"/>
      <c r="H69" s="3"/>
      <c r="I69" s="3"/>
      <c r="J69" s="3"/>
      <c r="K69" s="3"/>
      <c r="L69" s="3"/>
      <c r="P69" s="95"/>
    </row>
    <row r="70" spans="1:17" x14ac:dyDescent="0.25">
      <c r="B70" s="2" t="s">
        <v>231</v>
      </c>
      <c r="C70" s="2"/>
      <c r="D70" s="3"/>
      <c r="E70" s="3"/>
      <c r="F70" s="3"/>
      <c r="G70" s="3"/>
      <c r="H70" s="3"/>
      <c r="I70" s="3"/>
      <c r="J70" s="3"/>
      <c r="K70" s="3"/>
      <c r="L70" s="3"/>
      <c r="P70" s="95"/>
    </row>
    <row r="71" spans="1:17" x14ac:dyDescent="0.25">
      <c r="B71" s="2" t="s">
        <v>146</v>
      </c>
      <c r="C71" s="2"/>
      <c r="D71" s="3"/>
      <c r="E71" s="3"/>
      <c r="F71" s="3"/>
      <c r="G71" s="3"/>
      <c r="H71" s="3"/>
      <c r="I71" s="3"/>
      <c r="J71" s="3"/>
      <c r="K71" s="3"/>
      <c r="L71" s="3"/>
      <c r="P71" s="95"/>
    </row>
    <row r="72" spans="1:17" x14ac:dyDescent="0.25">
      <c r="B72" s="2" t="s">
        <v>232</v>
      </c>
      <c r="D72" s="3"/>
      <c r="E72" s="3"/>
      <c r="F72" s="3"/>
      <c r="G72" s="3"/>
      <c r="H72" s="3"/>
      <c r="I72" s="3"/>
      <c r="J72" s="3"/>
      <c r="K72" s="3"/>
      <c r="L72" s="3"/>
      <c r="P72" s="95"/>
    </row>
    <row r="73" spans="1:17" x14ac:dyDescent="0.25">
      <c r="B73" s="2" t="s">
        <v>233</v>
      </c>
      <c r="C73" s="2"/>
      <c r="D73" s="3"/>
      <c r="E73" s="3"/>
      <c r="F73" s="3"/>
      <c r="G73" s="3"/>
      <c r="H73" s="3"/>
      <c r="I73" s="3"/>
      <c r="J73" s="3"/>
      <c r="K73" s="3"/>
      <c r="L73" s="3"/>
      <c r="P73" s="95"/>
    </row>
    <row r="74" spans="1:17" x14ac:dyDescent="0.25">
      <c r="B74" s="2"/>
      <c r="C74" s="2"/>
      <c r="D74" s="3"/>
      <c r="E74" s="3"/>
      <c r="F74" s="3"/>
      <c r="G74" s="3"/>
      <c r="H74" s="3"/>
      <c r="I74" s="3"/>
      <c r="J74" s="3"/>
      <c r="K74" s="3"/>
      <c r="L74" s="3"/>
      <c r="P74" s="95"/>
    </row>
    <row r="75" spans="1:17" x14ac:dyDescent="0.25">
      <c r="B75" s="2" t="s">
        <v>147</v>
      </c>
      <c r="C75" s="2"/>
      <c r="D75" s="3"/>
      <c r="E75" s="3"/>
      <c r="F75" s="3"/>
      <c r="G75" s="3"/>
      <c r="H75" s="3"/>
      <c r="I75" s="3"/>
      <c r="J75" s="3"/>
      <c r="K75" s="3"/>
      <c r="L75" s="3"/>
      <c r="P75" s="95"/>
    </row>
    <row r="76" spans="1:17" x14ac:dyDescent="0.25">
      <c r="B76" s="2" t="s">
        <v>230</v>
      </c>
      <c r="C76" s="2"/>
      <c r="D76" s="3"/>
      <c r="E76" s="3"/>
      <c r="F76" s="3"/>
      <c r="G76" s="3"/>
      <c r="H76" s="3"/>
      <c r="I76" s="3"/>
      <c r="J76" s="3"/>
      <c r="K76" s="3"/>
      <c r="L76" s="3"/>
      <c r="P76" s="95"/>
    </row>
    <row r="77" spans="1:17" x14ac:dyDescent="0.25">
      <c r="B77" s="2" t="s">
        <v>231</v>
      </c>
      <c r="C77" s="2"/>
      <c r="D77" s="3"/>
      <c r="E77" s="3"/>
      <c r="F77" s="3"/>
      <c r="G77" s="3"/>
      <c r="H77" s="3"/>
      <c r="I77" s="3"/>
      <c r="J77" s="3"/>
      <c r="K77" s="3"/>
      <c r="L77" s="3"/>
      <c r="P77" s="95"/>
    </row>
    <row r="78" spans="1:17" x14ac:dyDescent="0.25">
      <c r="B78" s="2" t="s">
        <v>146</v>
      </c>
      <c r="C78" s="2"/>
      <c r="D78" s="3"/>
      <c r="E78" s="3"/>
      <c r="F78" s="3"/>
      <c r="G78" s="3"/>
      <c r="H78" s="3"/>
      <c r="I78" s="3"/>
      <c r="J78" s="3"/>
      <c r="K78" s="3"/>
      <c r="L78" s="3"/>
      <c r="P78" s="95"/>
    </row>
    <row r="79" spans="1:17" x14ac:dyDescent="0.25">
      <c r="B79" s="2" t="s">
        <v>232</v>
      </c>
      <c r="D79" s="3"/>
      <c r="E79" s="3"/>
      <c r="F79" s="3"/>
      <c r="G79" s="3"/>
      <c r="H79" s="3"/>
      <c r="I79" s="3"/>
      <c r="J79" s="3"/>
      <c r="K79" s="3"/>
      <c r="L79" s="3"/>
      <c r="P79" s="95"/>
    </row>
    <row r="80" spans="1:17" x14ac:dyDescent="0.25">
      <c r="B80" s="2" t="s">
        <v>233</v>
      </c>
      <c r="C80" s="2"/>
      <c r="D80" s="3"/>
      <c r="E80" s="3"/>
      <c r="F80" s="3"/>
      <c r="G80" s="3"/>
      <c r="H80" s="3"/>
      <c r="I80" s="3"/>
      <c r="J80" s="3"/>
      <c r="K80" s="3"/>
      <c r="L80" s="3"/>
      <c r="P80" s="95"/>
    </row>
    <row r="81" spans="2:16" x14ac:dyDescent="0.25">
      <c r="B81" s="2"/>
      <c r="C81" s="2"/>
      <c r="D81" s="3"/>
      <c r="E81" s="3"/>
      <c r="F81" s="3"/>
      <c r="G81" s="3"/>
      <c r="H81" s="3"/>
      <c r="I81" s="3"/>
      <c r="J81" s="3"/>
      <c r="K81" s="3"/>
      <c r="L81" s="3"/>
      <c r="P81" s="95"/>
    </row>
    <row r="82" spans="2:16" x14ac:dyDescent="0.25">
      <c r="B82" s="2" t="s">
        <v>147</v>
      </c>
      <c r="C82" s="2"/>
      <c r="D82" s="3"/>
      <c r="E82" s="3"/>
      <c r="F82" s="3"/>
      <c r="G82" s="3"/>
      <c r="H82" s="3"/>
      <c r="I82" s="3"/>
      <c r="J82" s="3"/>
      <c r="K82" s="3"/>
      <c r="L82" s="3"/>
      <c r="P82" s="95"/>
    </row>
    <row r="83" spans="2:16" x14ac:dyDescent="0.25">
      <c r="J83" s="3"/>
      <c r="K83" s="3"/>
      <c r="L83" s="3"/>
      <c r="P83" s="95"/>
    </row>
    <row r="84" spans="2:16" x14ac:dyDescent="0.25">
      <c r="P84" s="95"/>
    </row>
    <row r="85" spans="2:16" x14ac:dyDescent="0.25">
      <c r="P85" s="95"/>
    </row>
    <row r="86" spans="2:16" x14ac:dyDescent="0.25">
      <c r="P86" s="95"/>
    </row>
    <row r="87" spans="2:16" x14ac:dyDescent="0.25">
      <c r="P87" s="95"/>
    </row>
    <row r="88" spans="2:16" x14ac:dyDescent="0.25">
      <c r="P88" s="95"/>
    </row>
    <row r="89" spans="2:16" x14ac:dyDescent="0.25">
      <c r="P89" s="95"/>
    </row>
    <row r="90" spans="2:16" x14ac:dyDescent="0.25">
      <c r="P90" s="95"/>
    </row>
    <row r="91" spans="2:16" x14ac:dyDescent="0.25">
      <c r="P91" s="95"/>
    </row>
    <row r="92" spans="2:16" x14ac:dyDescent="0.25">
      <c r="P92" s="95"/>
    </row>
    <row r="93" spans="2:16" x14ac:dyDescent="0.25">
      <c r="P93" s="95"/>
    </row>
    <row r="94" spans="2:16" x14ac:dyDescent="0.25">
      <c r="P94" s="95"/>
    </row>
    <row r="95" spans="2:16" x14ac:dyDescent="0.25">
      <c r="P95" s="95"/>
    </row>
  </sheetData>
  <sheetProtection algorithmName="SHA-512" hashValue="lfXZ55cFXbJCXjdyezowqlNQSzsbqgL6EhLEujnBIr/UE/u+3fBUel5aoP4u82ZuukjIhWoeGA912vDl7YHzYw==" saltValue="wu1VVby2BE5T1Xrt3grr7g==" spinCount="100000" sheet="1" objects="1" scenarios="1"/>
  <mergeCells count="92">
    <mergeCell ref="M46:N46"/>
    <mergeCell ref="B46:D46"/>
    <mergeCell ref="E46:F46"/>
    <mergeCell ref="G46:H46"/>
    <mergeCell ref="I46:J46"/>
    <mergeCell ref="K46:L46"/>
    <mergeCell ref="B60:K60"/>
    <mergeCell ref="L60:N60"/>
    <mergeCell ref="B57:K57"/>
    <mergeCell ref="L57:N57"/>
    <mergeCell ref="B58:K58"/>
    <mergeCell ref="L58:N58"/>
    <mergeCell ref="B59:K59"/>
    <mergeCell ref="L59:N59"/>
    <mergeCell ref="M45:N45"/>
    <mergeCell ref="B44:D44"/>
    <mergeCell ref="E44:F44"/>
    <mergeCell ref="G44:H44"/>
    <mergeCell ref="I44:J44"/>
    <mergeCell ref="K44:L44"/>
    <mergeCell ref="M44:N44"/>
    <mergeCell ref="B45:D45"/>
    <mergeCell ref="E45:F45"/>
    <mergeCell ref="G45:H45"/>
    <mergeCell ref="I45:J45"/>
    <mergeCell ref="K45:L45"/>
    <mergeCell ref="M43:N43"/>
    <mergeCell ref="B42:D42"/>
    <mergeCell ref="E42:F42"/>
    <mergeCell ref="G42:H42"/>
    <mergeCell ref="I42:J42"/>
    <mergeCell ref="K42:L42"/>
    <mergeCell ref="M42:N42"/>
    <mergeCell ref="B43:D43"/>
    <mergeCell ref="E43:F43"/>
    <mergeCell ref="G43:H43"/>
    <mergeCell ref="I43:J43"/>
    <mergeCell ref="K43:L43"/>
    <mergeCell ref="M41:N41"/>
    <mergeCell ref="B40:D40"/>
    <mergeCell ref="E40:F40"/>
    <mergeCell ref="G40:H40"/>
    <mergeCell ref="I40:J40"/>
    <mergeCell ref="K40:L40"/>
    <mergeCell ref="M40:N40"/>
    <mergeCell ref="B41:D41"/>
    <mergeCell ref="E41:F41"/>
    <mergeCell ref="G41:H41"/>
    <mergeCell ref="I41:J41"/>
    <mergeCell ref="K41:L41"/>
    <mergeCell ref="M39:N39"/>
    <mergeCell ref="B19:D19"/>
    <mergeCell ref="E19:F19"/>
    <mergeCell ref="G19:H19"/>
    <mergeCell ref="I19:L19"/>
    <mergeCell ref="N19:O19"/>
    <mergeCell ref="B20:D20"/>
    <mergeCell ref="E20:F20"/>
    <mergeCell ref="G20:H20"/>
    <mergeCell ref="I20:L20"/>
    <mergeCell ref="N20:O20"/>
    <mergeCell ref="B39:D39"/>
    <mergeCell ref="E39:F39"/>
    <mergeCell ref="G39:H39"/>
    <mergeCell ref="I39:J39"/>
    <mergeCell ref="K39:L39"/>
    <mergeCell ref="B18:D18"/>
    <mergeCell ref="E18:F18"/>
    <mergeCell ref="G18:H18"/>
    <mergeCell ref="I18:L18"/>
    <mergeCell ref="N18:O18"/>
    <mergeCell ref="B17:D17"/>
    <mergeCell ref="E17:F17"/>
    <mergeCell ref="G17:H17"/>
    <mergeCell ref="I17:L17"/>
    <mergeCell ref="N17:O17"/>
    <mergeCell ref="I15:L15"/>
    <mergeCell ref="I16:L16"/>
    <mergeCell ref="J1:O1"/>
    <mergeCell ref="B14:D14"/>
    <mergeCell ref="E14:F14"/>
    <mergeCell ref="G14:H14"/>
    <mergeCell ref="I14:L14"/>
    <mergeCell ref="N14:O14"/>
    <mergeCell ref="B15:D15"/>
    <mergeCell ref="E15:F15"/>
    <mergeCell ref="G15:H15"/>
    <mergeCell ref="N15:O15"/>
    <mergeCell ref="B16:D16"/>
    <mergeCell ref="E16:F16"/>
    <mergeCell ref="G16:H16"/>
    <mergeCell ref="N16:O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7"/>
  <sheetViews>
    <sheetView topLeftCell="A7" zoomScale="85" zoomScaleNormal="85" workbookViewId="0">
      <selection activeCell="M11" sqref="M11"/>
    </sheetView>
  </sheetViews>
  <sheetFormatPr defaultRowHeight="15" x14ac:dyDescent="0.25"/>
  <cols>
    <col min="1" max="1" width="3" style="96" customWidth="1"/>
    <col min="2" max="5" width="6.28515625" style="96" customWidth="1"/>
    <col min="6" max="6" width="6.5703125" style="96" customWidth="1"/>
    <col min="7" max="8" width="6" style="96" customWidth="1"/>
    <col min="9" max="12" width="5.85546875" style="96" customWidth="1"/>
    <col min="13" max="13" width="12.7109375" style="96" customWidth="1"/>
    <col min="14" max="14" width="6.42578125" style="96" customWidth="1"/>
    <col min="15" max="15" width="9.140625" style="96"/>
  </cols>
  <sheetData>
    <row r="1" spans="1:15" x14ac:dyDescent="0.25">
      <c r="A1" s="3"/>
      <c r="B1" s="1"/>
      <c r="C1" s="2"/>
      <c r="D1" s="3"/>
      <c r="E1" s="3"/>
      <c r="F1" s="3" t="s">
        <v>0</v>
      </c>
      <c r="G1" s="3"/>
      <c r="H1" s="94"/>
      <c r="I1" s="257" t="s">
        <v>1</v>
      </c>
      <c r="J1" s="257"/>
      <c r="K1" s="257"/>
      <c r="L1" s="257"/>
      <c r="M1" s="257"/>
      <c r="N1" s="257"/>
      <c r="O1" s="257"/>
    </row>
    <row r="2" spans="1:15" x14ac:dyDescent="0.25">
      <c r="F2" s="3" t="s">
        <v>2</v>
      </c>
    </row>
    <row r="3" spans="1:15" x14ac:dyDescent="0.25">
      <c r="A3" s="3"/>
      <c r="B3" s="1"/>
      <c r="C3" s="2"/>
      <c r="D3" s="3"/>
      <c r="E3" s="3"/>
      <c r="F3" s="3" t="s">
        <v>5</v>
      </c>
      <c r="G3" s="3"/>
      <c r="H3" s="3"/>
      <c r="I3" s="3"/>
      <c r="J3" s="3" t="s">
        <v>3</v>
      </c>
      <c r="K3" s="3"/>
      <c r="L3" s="3"/>
      <c r="M3" s="3" t="s">
        <v>4</v>
      </c>
      <c r="N3" s="3"/>
      <c r="O3" s="3"/>
    </row>
    <row r="4" spans="1:15" x14ac:dyDescent="0.25">
      <c r="A4" s="3"/>
      <c r="B4" s="1"/>
      <c r="C4" s="2"/>
      <c r="D4" s="3"/>
      <c r="E4" s="3"/>
      <c r="F4" s="3"/>
      <c r="G4" s="3"/>
      <c r="H4" s="3"/>
      <c r="I4" s="3"/>
      <c r="J4" s="3" t="s">
        <v>6</v>
      </c>
      <c r="K4" s="3"/>
      <c r="L4" s="3"/>
      <c r="M4" s="3" t="s">
        <v>7</v>
      </c>
      <c r="N4" s="3"/>
      <c r="O4" s="3"/>
    </row>
    <row r="5" spans="1:15" x14ac:dyDescent="0.25">
      <c r="A5" s="3"/>
      <c r="B5" s="1"/>
      <c r="C5" s="2"/>
      <c r="D5" s="3"/>
      <c r="E5" s="3"/>
      <c r="F5" s="3" t="s">
        <v>10</v>
      </c>
      <c r="G5" s="3"/>
      <c r="H5" s="3"/>
      <c r="I5" s="3"/>
      <c r="J5" s="3" t="s">
        <v>8</v>
      </c>
      <c r="K5" s="3"/>
      <c r="L5" s="3"/>
      <c r="M5" s="3" t="s">
        <v>9</v>
      </c>
      <c r="N5" s="3"/>
      <c r="O5" s="3"/>
    </row>
    <row r="6" spans="1:15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 t="s">
        <v>11</v>
      </c>
      <c r="N6" s="8"/>
      <c r="O6" s="8"/>
    </row>
    <row r="7" spans="1:15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</row>
    <row r="9" spans="1:15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</row>
    <row r="10" spans="1:15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44" t="s">
        <v>550</v>
      </c>
      <c r="N10" s="344"/>
      <c r="O10" s="344"/>
    </row>
    <row r="11" spans="1:15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</row>
    <row r="12" spans="1:15" x14ac:dyDescent="0.25">
      <c r="A12" s="3"/>
      <c r="B12" s="1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98"/>
    </row>
    <row r="13" spans="1:15" x14ac:dyDescent="0.25">
      <c r="A13" s="3"/>
      <c r="B13" s="52" t="s">
        <v>235</v>
      </c>
      <c r="C13" s="52"/>
      <c r="D13" s="9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5" spans="1:15" ht="36" x14ac:dyDescent="0.25">
      <c r="A15" s="3"/>
      <c r="B15" s="327" t="s">
        <v>169</v>
      </c>
      <c r="C15" s="327"/>
      <c r="D15" s="327"/>
      <c r="E15" s="327" t="s">
        <v>170</v>
      </c>
      <c r="F15" s="327"/>
      <c r="G15" s="327" t="s">
        <v>171</v>
      </c>
      <c r="H15" s="327"/>
      <c r="I15" s="328" t="s">
        <v>172</v>
      </c>
      <c r="J15" s="329"/>
      <c r="K15" s="329"/>
      <c r="L15" s="331"/>
      <c r="M15" s="101" t="s">
        <v>236</v>
      </c>
      <c r="N15" s="330" t="s">
        <v>174</v>
      </c>
      <c r="O15" s="331"/>
    </row>
    <row r="16" spans="1:15" x14ac:dyDescent="0.25">
      <c r="A16" s="3"/>
      <c r="B16" s="345" t="s">
        <v>177</v>
      </c>
      <c r="C16" s="345"/>
      <c r="D16" s="345"/>
      <c r="E16" s="345" t="s">
        <v>178</v>
      </c>
      <c r="F16" s="345"/>
      <c r="G16" s="346">
        <v>7500</v>
      </c>
      <c r="H16" s="346"/>
      <c r="I16" s="324" t="s">
        <v>511</v>
      </c>
      <c r="J16" s="325"/>
      <c r="K16" s="325"/>
      <c r="L16" s="326"/>
      <c r="M16" s="105">
        <v>45</v>
      </c>
      <c r="N16" s="337">
        <v>3000</v>
      </c>
      <c r="O16" s="338"/>
    </row>
    <row r="17" spans="1:15" x14ac:dyDescent="0.25">
      <c r="A17" s="3"/>
      <c r="B17" s="345" t="s">
        <v>179</v>
      </c>
      <c r="C17" s="345"/>
      <c r="D17" s="345"/>
      <c r="E17" s="345" t="s">
        <v>180</v>
      </c>
      <c r="F17" s="345"/>
      <c r="G17" s="346">
        <v>9200</v>
      </c>
      <c r="H17" s="346"/>
      <c r="I17" s="324" t="s">
        <v>511</v>
      </c>
      <c r="J17" s="325"/>
      <c r="K17" s="325"/>
      <c r="L17" s="326"/>
      <c r="M17" s="105">
        <v>45</v>
      </c>
      <c r="N17" s="337">
        <v>5500</v>
      </c>
      <c r="O17" s="338"/>
    </row>
    <row r="18" spans="1:15" x14ac:dyDescent="0.25">
      <c r="A18" s="3"/>
      <c r="B18" s="345" t="s">
        <v>181</v>
      </c>
      <c r="C18" s="345"/>
      <c r="D18" s="345"/>
      <c r="E18" s="345" t="s">
        <v>182</v>
      </c>
      <c r="F18" s="345"/>
      <c r="G18" s="346">
        <v>12000</v>
      </c>
      <c r="H18" s="346"/>
      <c r="I18" s="339" t="s">
        <v>446</v>
      </c>
      <c r="J18" s="340"/>
      <c r="K18" s="340"/>
      <c r="L18" s="340"/>
      <c r="M18" s="105">
        <v>50</v>
      </c>
      <c r="N18" s="337">
        <v>9000</v>
      </c>
      <c r="O18" s="338"/>
    </row>
    <row r="19" spans="1:15" x14ac:dyDescent="0.25">
      <c r="A19" s="3"/>
      <c r="B19" s="345" t="s">
        <v>183</v>
      </c>
      <c r="C19" s="345"/>
      <c r="D19" s="345"/>
      <c r="E19" s="345" t="s">
        <v>184</v>
      </c>
      <c r="F19" s="345"/>
      <c r="G19" s="346">
        <v>16500</v>
      </c>
      <c r="H19" s="346"/>
      <c r="I19" s="339" t="s">
        <v>447</v>
      </c>
      <c r="J19" s="340"/>
      <c r="K19" s="340"/>
      <c r="L19" s="340"/>
      <c r="M19" s="105">
        <v>55</v>
      </c>
      <c r="N19" s="337">
        <v>14500</v>
      </c>
      <c r="O19" s="338"/>
    </row>
    <row r="20" spans="1:15" x14ac:dyDescent="0.25">
      <c r="A20" s="3"/>
      <c r="B20" s="345" t="s">
        <v>185</v>
      </c>
      <c r="C20" s="345"/>
      <c r="D20" s="345"/>
      <c r="E20" s="345" t="s">
        <v>186</v>
      </c>
      <c r="F20" s="345"/>
      <c r="G20" s="346">
        <v>21000</v>
      </c>
      <c r="H20" s="346"/>
      <c r="I20" s="339" t="s">
        <v>447</v>
      </c>
      <c r="J20" s="340"/>
      <c r="K20" s="340"/>
      <c r="L20" s="340"/>
      <c r="M20" s="105">
        <v>58</v>
      </c>
      <c r="N20" s="337">
        <v>16000</v>
      </c>
      <c r="O20" s="338"/>
    </row>
    <row r="21" spans="1:15" x14ac:dyDescent="0.25">
      <c r="A21" s="3"/>
      <c r="B21" s="345" t="s">
        <v>187</v>
      </c>
      <c r="C21" s="345"/>
      <c r="D21" s="345"/>
      <c r="E21" s="345" t="s">
        <v>188</v>
      </c>
      <c r="F21" s="345"/>
      <c r="G21" s="346">
        <v>32000</v>
      </c>
      <c r="H21" s="346"/>
      <c r="I21" s="339" t="s">
        <v>447</v>
      </c>
      <c r="J21" s="340"/>
      <c r="K21" s="340"/>
      <c r="L21" s="340"/>
      <c r="M21" s="105">
        <v>58</v>
      </c>
      <c r="N21" s="337">
        <v>18000</v>
      </c>
      <c r="O21" s="338"/>
    </row>
    <row r="22" spans="1:15" x14ac:dyDescent="0.25">
      <c r="A22" s="11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  <c r="O22" s="1"/>
    </row>
    <row r="23" spans="1:15" x14ac:dyDescent="0.25">
      <c r="A23" s="3"/>
      <c r="B23" s="52" t="s">
        <v>189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2" t="s">
        <v>190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2" t="s">
        <v>191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2" t="s">
        <v>192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1"/>
      <c r="B27" s="52" t="s">
        <v>238</v>
      </c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10" t="s">
        <v>47</v>
      </c>
      <c r="B28" s="3" t="s">
        <v>239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10"/>
      <c r="B29" s="1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1"/>
      <c r="B30" s="52" t="s">
        <v>443</v>
      </c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1" t="s">
        <v>47</v>
      </c>
      <c r="B31" s="2" t="s">
        <v>195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10" t="s">
        <v>47</v>
      </c>
      <c r="B32" s="2" t="s">
        <v>196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10"/>
      <c r="B33" s="2" t="s">
        <v>197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10" t="s">
        <v>47</v>
      </c>
      <c r="B34" s="2" t="s">
        <v>240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10"/>
      <c r="B35" s="111" t="s">
        <v>241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115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5" x14ac:dyDescent="0.25">
      <c r="A37" s="3"/>
      <c r="B37" s="94" t="s">
        <v>242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</row>
    <row r="39" spans="1:15" ht="41.25" customHeight="1" x14ac:dyDescent="0.25">
      <c r="A39" s="3"/>
      <c r="B39" s="330" t="s">
        <v>201</v>
      </c>
      <c r="C39" s="347"/>
      <c r="D39" s="342"/>
      <c r="E39" s="330" t="s">
        <v>202</v>
      </c>
      <c r="F39" s="342"/>
      <c r="G39" s="330" t="s">
        <v>203</v>
      </c>
      <c r="H39" s="342"/>
      <c r="I39" s="330" t="s">
        <v>204</v>
      </c>
      <c r="J39" s="347"/>
      <c r="K39" s="342"/>
      <c r="L39" s="330" t="s">
        <v>205</v>
      </c>
      <c r="M39" s="342"/>
      <c r="N39" s="327" t="s">
        <v>236</v>
      </c>
      <c r="O39" s="327"/>
    </row>
    <row r="40" spans="1:15" x14ac:dyDescent="0.25">
      <c r="A40" s="3"/>
      <c r="B40" s="332" t="s">
        <v>206</v>
      </c>
      <c r="C40" s="333"/>
      <c r="D40" s="334"/>
      <c r="E40" s="332">
        <v>15</v>
      </c>
      <c r="F40" s="334"/>
      <c r="G40" s="339" t="s">
        <v>207</v>
      </c>
      <c r="H40" s="343"/>
      <c r="I40" s="337">
        <v>7000</v>
      </c>
      <c r="J40" s="348"/>
      <c r="K40" s="338"/>
      <c r="L40" s="337">
        <v>1200</v>
      </c>
      <c r="M40" s="338"/>
      <c r="N40" s="346">
        <v>32</v>
      </c>
      <c r="O40" s="346"/>
    </row>
    <row r="41" spans="1:15" x14ac:dyDescent="0.25">
      <c r="A41" s="3"/>
      <c r="B41" s="332" t="s">
        <v>208</v>
      </c>
      <c r="C41" s="333"/>
      <c r="D41" s="334"/>
      <c r="E41" s="332">
        <v>16</v>
      </c>
      <c r="F41" s="334"/>
      <c r="G41" s="339" t="s">
        <v>209</v>
      </c>
      <c r="H41" s="343"/>
      <c r="I41" s="337">
        <v>9800</v>
      </c>
      <c r="J41" s="348"/>
      <c r="K41" s="338"/>
      <c r="L41" s="337">
        <v>1400</v>
      </c>
      <c r="M41" s="338"/>
      <c r="N41" s="346">
        <v>38</v>
      </c>
      <c r="O41" s="346"/>
    </row>
    <row r="42" spans="1:15" x14ac:dyDescent="0.25">
      <c r="A42" s="3"/>
      <c r="B42" s="332" t="s">
        <v>210</v>
      </c>
      <c r="C42" s="333"/>
      <c r="D42" s="334"/>
      <c r="E42" s="332">
        <v>36</v>
      </c>
      <c r="F42" s="334"/>
      <c r="G42" s="339" t="s">
        <v>209</v>
      </c>
      <c r="H42" s="343"/>
      <c r="I42" s="337">
        <v>15000</v>
      </c>
      <c r="J42" s="348"/>
      <c r="K42" s="338"/>
      <c r="L42" s="337">
        <v>1650</v>
      </c>
      <c r="M42" s="338"/>
      <c r="N42" s="346">
        <v>44</v>
      </c>
      <c r="O42" s="346"/>
    </row>
    <row r="43" spans="1:15" x14ac:dyDescent="0.25">
      <c r="A43" s="3"/>
      <c r="B43" s="332" t="s">
        <v>212</v>
      </c>
      <c r="C43" s="333"/>
      <c r="D43" s="334"/>
      <c r="E43" s="332">
        <v>45</v>
      </c>
      <c r="F43" s="334"/>
      <c r="G43" s="339" t="s">
        <v>243</v>
      </c>
      <c r="H43" s="343"/>
      <c r="I43" s="337">
        <v>24500</v>
      </c>
      <c r="J43" s="348"/>
      <c r="K43" s="338"/>
      <c r="L43" s="337">
        <v>2700</v>
      </c>
      <c r="M43" s="338"/>
      <c r="N43" s="346">
        <v>48</v>
      </c>
      <c r="O43" s="346"/>
    </row>
    <row r="44" spans="1:15" x14ac:dyDescent="0.25">
      <c r="A44" s="3"/>
      <c r="B44" s="332" t="s">
        <v>213</v>
      </c>
      <c r="C44" s="333"/>
      <c r="D44" s="334"/>
      <c r="E44" s="332">
        <v>110</v>
      </c>
      <c r="F44" s="334"/>
      <c r="G44" s="339" t="s">
        <v>211</v>
      </c>
      <c r="H44" s="343"/>
      <c r="I44" s="337">
        <v>39600</v>
      </c>
      <c r="J44" s="348"/>
      <c r="K44" s="338"/>
      <c r="L44" s="337">
        <v>4400</v>
      </c>
      <c r="M44" s="338"/>
      <c r="N44" s="346">
        <v>65</v>
      </c>
      <c r="O44" s="346"/>
    </row>
    <row r="45" spans="1:15" x14ac:dyDescent="0.25">
      <c r="A45" s="3"/>
      <c r="B45" s="94" t="s">
        <v>215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 t="s">
        <v>448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 t="s">
        <v>217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 t="s">
        <v>218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2" t="s">
        <v>449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 t="s">
        <v>244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B52" s="52" t="s">
        <v>143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B53" s="2" t="s">
        <v>228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B54" s="2" t="s">
        <v>229</v>
      </c>
      <c r="C54" s="2"/>
      <c r="D54" s="3"/>
      <c r="E54" s="3"/>
      <c r="F54" s="3"/>
      <c r="G54" s="3"/>
      <c r="H54" s="3"/>
      <c r="I54" s="3"/>
      <c r="J54" s="3"/>
      <c r="K54" s="3"/>
      <c r="L54" s="3"/>
    </row>
    <row r="55" spans="1:15" x14ac:dyDescent="0.25">
      <c r="B55" s="2" t="s">
        <v>230</v>
      </c>
      <c r="C55" s="2"/>
      <c r="D55" s="3"/>
      <c r="E55" s="3"/>
      <c r="F55" s="3"/>
      <c r="G55" s="3"/>
      <c r="H55" s="3"/>
      <c r="I55" s="3"/>
      <c r="J55" s="3"/>
      <c r="K55" s="3"/>
      <c r="L55" s="3"/>
    </row>
    <row r="56" spans="1:15" x14ac:dyDescent="0.25">
      <c r="B56" s="2" t="s">
        <v>231</v>
      </c>
      <c r="C56" s="2"/>
      <c r="D56" s="3"/>
      <c r="E56" s="3"/>
      <c r="F56" s="3"/>
      <c r="G56" s="3"/>
      <c r="H56" s="3"/>
      <c r="I56" s="3"/>
      <c r="J56" s="3"/>
      <c r="K56" s="3"/>
      <c r="L56" s="3"/>
    </row>
    <row r="57" spans="1:15" x14ac:dyDescent="0.25">
      <c r="A57" s="3"/>
      <c r="B57" s="2" t="s">
        <v>146</v>
      </c>
      <c r="C57" s="2"/>
      <c r="D57" s="3"/>
      <c r="E57" s="3"/>
      <c r="F57" s="3"/>
      <c r="G57" s="3"/>
      <c r="H57" s="3"/>
      <c r="I57" s="3"/>
      <c r="J57" s="3"/>
      <c r="K57" s="3"/>
      <c r="L57" s="3"/>
    </row>
    <row r="58" spans="1:15" x14ac:dyDescent="0.25">
      <c r="A58" s="3"/>
      <c r="B58" s="2" t="s">
        <v>232</v>
      </c>
      <c r="D58" s="3"/>
      <c r="E58" s="3"/>
      <c r="F58" s="3"/>
      <c r="G58" s="3"/>
      <c r="H58" s="3"/>
      <c r="I58" s="3"/>
      <c r="J58" s="3"/>
      <c r="K58" s="3"/>
      <c r="L58" s="3"/>
    </row>
    <row r="59" spans="1:15" x14ac:dyDescent="0.25">
      <c r="A59" s="3"/>
      <c r="B59" s="2" t="s">
        <v>233</v>
      </c>
      <c r="C59" s="2"/>
      <c r="D59" s="3"/>
      <c r="E59" s="3"/>
      <c r="F59" s="3"/>
      <c r="G59" s="3"/>
      <c r="H59" s="3"/>
      <c r="I59" s="3"/>
      <c r="J59" s="3"/>
      <c r="K59" s="3"/>
      <c r="L59" s="3"/>
    </row>
    <row r="60" spans="1:15" x14ac:dyDescent="0.25">
      <c r="A60" s="3"/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</row>
    <row r="61" spans="1:15" x14ac:dyDescent="0.25">
      <c r="A61" s="3"/>
      <c r="B61" s="2" t="s">
        <v>147</v>
      </c>
      <c r="C61" s="2"/>
      <c r="D61" s="3"/>
      <c r="E61" s="3"/>
      <c r="F61" s="3"/>
      <c r="G61" s="3"/>
      <c r="H61" s="3"/>
      <c r="I61" s="3"/>
      <c r="J61" s="3"/>
      <c r="K61" s="3"/>
      <c r="L61" s="3"/>
    </row>
    <row r="62" spans="1:15" x14ac:dyDescent="0.25">
      <c r="A62" s="3"/>
    </row>
    <row r="63" spans="1:15" x14ac:dyDescent="0.25">
      <c r="A63" s="3"/>
    </row>
    <row r="64" spans="1:15" x14ac:dyDescent="0.25">
      <c r="A64" s="3"/>
      <c r="O64" s="3"/>
    </row>
    <row r="65" spans="1:15" x14ac:dyDescent="0.25">
      <c r="A65" s="3"/>
      <c r="O65" s="3"/>
    </row>
    <row r="66" spans="1:15" x14ac:dyDescent="0.25">
      <c r="A66" s="3"/>
      <c r="O66" s="3"/>
    </row>
    <row r="67" spans="1:15" x14ac:dyDescent="0.25">
      <c r="O67" s="3"/>
    </row>
    <row r="68" spans="1:15" x14ac:dyDescent="0.25">
      <c r="O68" s="3"/>
    </row>
    <row r="69" spans="1:15" x14ac:dyDescent="0.25">
      <c r="O69" s="3"/>
    </row>
    <row r="70" spans="1:15" x14ac:dyDescent="0.25">
      <c r="A70" s="3"/>
      <c r="O70" s="3"/>
    </row>
    <row r="71" spans="1:15" x14ac:dyDescent="0.25">
      <c r="A71" s="3"/>
      <c r="O71" s="3"/>
    </row>
    <row r="72" spans="1:15" x14ac:dyDescent="0.25">
      <c r="A72" s="3"/>
      <c r="O72" s="3"/>
    </row>
    <row r="73" spans="1:15" x14ac:dyDescent="0.25">
      <c r="O73" s="3"/>
    </row>
    <row r="74" spans="1:15" x14ac:dyDescent="0.25">
      <c r="O74" s="3"/>
    </row>
    <row r="75" spans="1:15" x14ac:dyDescent="0.25">
      <c r="O75" s="3"/>
    </row>
    <row r="76" spans="1:15" x14ac:dyDescent="0.25">
      <c r="O76" s="3"/>
    </row>
    <row r="77" spans="1:15" x14ac:dyDescent="0.25">
      <c r="O77" s="3"/>
    </row>
  </sheetData>
  <sheetProtection algorithmName="SHA-512" hashValue="tlV6a0FOz3540p2cI+rglp9/yDKwuzMSRhKvMSFCYr3lM8ab2+erdx1voeRAYFqH96Of6eNlyJi/m7kzf4DQ2g==" saltValue="7Sar25X8dV4XvT89Wr4Pcw==" spinCount="100000" sheet="1" objects="1" scenarios="1"/>
  <mergeCells count="73">
    <mergeCell ref="N44:O44"/>
    <mergeCell ref="B43:D43"/>
    <mergeCell ref="E43:F43"/>
    <mergeCell ref="G43:H43"/>
    <mergeCell ref="I43:K43"/>
    <mergeCell ref="L43:M43"/>
    <mergeCell ref="N43:O43"/>
    <mergeCell ref="B44:D44"/>
    <mergeCell ref="E44:F44"/>
    <mergeCell ref="G44:H44"/>
    <mergeCell ref="I44:K44"/>
    <mergeCell ref="L44:M44"/>
    <mergeCell ref="N42:O42"/>
    <mergeCell ref="B41:D41"/>
    <mergeCell ref="E41:F41"/>
    <mergeCell ref="G41:H41"/>
    <mergeCell ref="I41:K41"/>
    <mergeCell ref="L41:M41"/>
    <mergeCell ref="N41:O41"/>
    <mergeCell ref="B42:D42"/>
    <mergeCell ref="E42:F42"/>
    <mergeCell ref="G42:H42"/>
    <mergeCell ref="I42:K42"/>
    <mergeCell ref="L42:M42"/>
    <mergeCell ref="N40:O40"/>
    <mergeCell ref="B39:D39"/>
    <mergeCell ref="E39:F39"/>
    <mergeCell ref="G39:H39"/>
    <mergeCell ref="I39:K39"/>
    <mergeCell ref="L39:M39"/>
    <mergeCell ref="N39:O39"/>
    <mergeCell ref="B40:D40"/>
    <mergeCell ref="E40:F40"/>
    <mergeCell ref="G40:H40"/>
    <mergeCell ref="I40:K40"/>
    <mergeCell ref="L40:M40"/>
    <mergeCell ref="B20:D20"/>
    <mergeCell ref="E20:F20"/>
    <mergeCell ref="G20:H20"/>
    <mergeCell ref="I20:L20"/>
    <mergeCell ref="N20:O20"/>
    <mergeCell ref="B21:D21"/>
    <mergeCell ref="E21:F21"/>
    <mergeCell ref="G21:H21"/>
    <mergeCell ref="I21:L21"/>
    <mergeCell ref="N21:O21"/>
    <mergeCell ref="N17:O17"/>
    <mergeCell ref="B19:D19"/>
    <mergeCell ref="E19:F19"/>
    <mergeCell ref="G19:H19"/>
    <mergeCell ref="I19:L19"/>
    <mergeCell ref="N19:O19"/>
    <mergeCell ref="B18:D18"/>
    <mergeCell ref="E18:F18"/>
    <mergeCell ref="G18:H18"/>
    <mergeCell ref="I18:L18"/>
    <mergeCell ref="N18:O18"/>
    <mergeCell ref="M10:O10"/>
    <mergeCell ref="I16:L16"/>
    <mergeCell ref="I17:L17"/>
    <mergeCell ref="I1:O1"/>
    <mergeCell ref="B15:D15"/>
    <mergeCell ref="E15:F15"/>
    <mergeCell ref="G15:H15"/>
    <mergeCell ref="I15:L15"/>
    <mergeCell ref="N15:O15"/>
    <mergeCell ref="B16:D16"/>
    <mergeCell ref="E16:F16"/>
    <mergeCell ref="G16:H16"/>
    <mergeCell ref="N16:O16"/>
    <mergeCell ref="B17:D17"/>
    <mergeCell ref="E17:F17"/>
    <mergeCell ref="G17:H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5"/>
  <sheetViews>
    <sheetView zoomScale="85" zoomScaleNormal="85" workbookViewId="0">
      <selection activeCell="M10" sqref="M10:O10"/>
    </sheetView>
  </sheetViews>
  <sheetFormatPr defaultRowHeight="15" x14ac:dyDescent="0.25"/>
  <cols>
    <col min="1" max="1" width="3.28515625" style="96" customWidth="1"/>
    <col min="2" max="2" width="20.42578125" style="96" customWidth="1"/>
    <col min="3" max="3" width="11.28515625" style="96" customWidth="1"/>
    <col min="4" max="4" width="11.5703125" style="96" customWidth="1"/>
    <col min="5" max="8" width="7.85546875" style="96" customWidth="1"/>
    <col min="9" max="9" width="9" style="96" customWidth="1"/>
    <col min="10" max="10" width="14.42578125" style="96" customWidth="1"/>
    <col min="11" max="11" width="7.85546875" style="96" customWidth="1"/>
    <col min="12" max="12" width="11.7109375" style="96" customWidth="1"/>
    <col min="13" max="15" width="9.42578125" style="96" customWidth="1"/>
    <col min="16" max="17" width="9.42578125" customWidth="1"/>
    <col min="22" max="22" width="25.28515625" customWidth="1"/>
    <col min="23" max="23" width="18.5703125" customWidth="1"/>
    <col min="24" max="24" width="12.5703125" customWidth="1"/>
  </cols>
  <sheetData>
    <row r="1" spans="1:17" x14ac:dyDescent="0.25">
      <c r="A1" s="3"/>
      <c r="B1" s="1"/>
      <c r="C1" s="2"/>
      <c r="D1" s="3"/>
      <c r="E1" s="3"/>
      <c r="F1" s="3" t="s">
        <v>0</v>
      </c>
      <c r="G1" s="3"/>
      <c r="H1" s="94"/>
      <c r="I1" s="257" t="s">
        <v>1</v>
      </c>
      <c r="J1" s="257"/>
      <c r="K1" s="257"/>
      <c r="L1" s="257"/>
      <c r="M1" s="257"/>
      <c r="N1" s="257"/>
      <c r="O1" s="257"/>
    </row>
    <row r="2" spans="1:17" x14ac:dyDescent="0.25">
      <c r="F2" s="3" t="s">
        <v>2</v>
      </c>
    </row>
    <row r="3" spans="1:17" x14ac:dyDescent="0.25">
      <c r="A3" s="3"/>
      <c r="B3" s="1"/>
      <c r="C3" s="2"/>
      <c r="D3" s="3"/>
      <c r="E3" s="3"/>
      <c r="F3" s="3" t="s">
        <v>5</v>
      </c>
      <c r="G3" s="3"/>
      <c r="H3" s="3"/>
      <c r="I3" s="3"/>
      <c r="J3" s="3" t="s">
        <v>3</v>
      </c>
      <c r="K3" s="3"/>
      <c r="L3" s="3"/>
      <c r="M3" s="3" t="s">
        <v>4</v>
      </c>
      <c r="N3" s="3"/>
      <c r="O3" s="3"/>
    </row>
    <row r="4" spans="1:17" x14ac:dyDescent="0.25">
      <c r="A4" s="3"/>
      <c r="B4" s="1"/>
      <c r="C4" s="2"/>
      <c r="D4" s="3"/>
      <c r="E4" s="3"/>
      <c r="F4" s="3"/>
      <c r="G4" s="3"/>
      <c r="H4" s="3"/>
      <c r="I4" s="3"/>
      <c r="J4" s="3" t="s">
        <v>6</v>
      </c>
      <c r="K4" s="3"/>
      <c r="L4" s="3"/>
      <c r="M4" s="3" t="s">
        <v>7</v>
      </c>
      <c r="N4" s="3"/>
      <c r="O4" s="3"/>
    </row>
    <row r="5" spans="1:17" x14ac:dyDescent="0.25">
      <c r="A5" s="3"/>
      <c r="B5" s="1"/>
      <c r="C5" s="2"/>
      <c r="D5" s="3"/>
      <c r="E5" s="3"/>
      <c r="F5" s="3" t="s">
        <v>10</v>
      </c>
      <c r="G5" s="3"/>
      <c r="H5" s="3"/>
      <c r="I5" s="3"/>
      <c r="J5" s="3" t="s">
        <v>8</v>
      </c>
      <c r="K5" s="3"/>
      <c r="L5" s="3"/>
      <c r="M5" s="3" t="s">
        <v>9</v>
      </c>
      <c r="N5" s="3"/>
      <c r="O5" s="3"/>
    </row>
    <row r="6" spans="1:17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 t="s">
        <v>11</v>
      </c>
      <c r="N6" s="8"/>
      <c r="O6" s="8"/>
    </row>
    <row r="7" spans="1:17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7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</row>
    <row r="9" spans="1:17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</row>
    <row r="10" spans="1:17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44" t="s">
        <v>550</v>
      </c>
      <c r="N10" s="344"/>
      <c r="O10" s="344"/>
    </row>
    <row r="11" spans="1:17" x14ac:dyDescent="0.25">
      <c r="A11" s="3"/>
      <c r="B11" s="1"/>
      <c r="C11" s="2"/>
      <c r="D11" s="3"/>
      <c r="E11" s="3"/>
      <c r="F11" s="3"/>
      <c r="G11" s="3"/>
      <c r="H11" s="3"/>
      <c r="I11" s="3"/>
      <c r="M11" s="3"/>
      <c r="N11" s="3"/>
      <c r="O11" s="3"/>
      <c r="P11" s="3"/>
      <c r="Q11" s="98"/>
    </row>
    <row r="12" spans="1:17" x14ac:dyDescent="0.25">
      <c r="A12" s="3"/>
      <c r="B12" s="1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98"/>
      <c r="O12" s="3"/>
    </row>
    <row r="13" spans="1:17" x14ac:dyDescent="0.25">
      <c r="A13" s="3"/>
      <c r="B13" s="14" t="s">
        <v>245</v>
      </c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98"/>
      <c r="O13" s="3"/>
    </row>
    <row r="14" spans="1:17" x14ac:dyDescent="0.25">
      <c r="A14" s="3"/>
      <c r="B14" s="1"/>
      <c r="C14" s="2"/>
      <c r="D14" s="3"/>
      <c r="E14" s="3"/>
      <c r="F14" s="3"/>
      <c r="G14" s="3"/>
      <c r="H14" s="3"/>
      <c r="I14" s="3"/>
      <c r="J14" s="3"/>
      <c r="K14" s="3"/>
      <c r="L14" s="3"/>
      <c r="M14" s="98"/>
      <c r="N14" s="3"/>
      <c r="O14"/>
    </row>
    <row r="15" spans="1:17" x14ac:dyDescent="0.25">
      <c r="A15" s="3"/>
      <c r="B15" s="116"/>
      <c r="C15" s="2"/>
      <c r="D15" s="3"/>
      <c r="E15" s="3"/>
      <c r="F15" s="3"/>
      <c r="G15" s="3"/>
      <c r="H15" s="3"/>
      <c r="I15" s="3"/>
      <c r="J15" s="3"/>
      <c r="K15" s="3"/>
      <c r="L15" s="98"/>
      <c r="M15" s="3"/>
      <c r="N15"/>
      <c r="O15"/>
    </row>
    <row r="16" spans="1:17" ht="48" customHeight="1" x14ac:dyDescent="0.25">
      <c r="A16" s="3"/>
      <c r="B16" s="205" t="s">
        <v>169</v>
      </c>
      <c r="C16" s="205" t="s">
        <v>170</v>
      </c>
      <c r="D16" s="205" t="s">
        <v>171</v>
      </c>
      <c r="E16" s="328" t="s">
        <v>172</v>
      </c>
      <c r="F16" s="329"/>
      <c r="G16" s="329"/>
      <c r="H16" s="331"/>
      <c r="I16" s="101" t="s">
        <v>431</v>
      </c>
      <c r="J16" s="101" t="s">
        <v>174</v>
      </c>
      <c r="K16" s="3"/>
      <c r="L16" s="3"/>
      <c r="M16"/>
      <c r="N16"/>
      <c r="O16"/>
    </row>
    <row r="17" spans="1:15" x14ac:dyDescent="0.25">
      <c r="A17" s="3"/>
      <c r="B17" s="207" t="s">
        <v>300</v>
      </c>
      <c r="C17" s="207" t="s">
        <v>180</v>
      </c>
      <c r="D17" s="102">
        <v>4500</v>
      </c>
      <c r="E17" s="350" t="s">
        <v>355</v>
      </c>
      <c r="F17" s="351"/>
      <c r="G17" s="351"/>
      <c r="H17" s="352"/>
      <c r="I17" s="208">
        <v>45</v>
      </c>
      <c r="J17" s="102">
        <v>3120</v>
      </c>
      <c r="K17" s="3"/>
      <c r="L17" s="3"/>
      <c r="M17"/>
      <c r="N17"/>
      <c r="O17"/>
    </row>
    <row r="18" spans="1:15" x14ac:dyDescent="0.25">
      <c r="A18" s="3"/>
      <c r="B18" s="209" t="s">
        <v>181</v>
      </c>
      <c r="C18" s="209" t="s">
        <v>182</v>
      </c>
      <c r="D18" s="206">
        <v>7500</v>
      </c>
      <c r="E18" s="332" t="s">
        <v>450</v>
      </c>
      <c r="F18" s="333"/>
      <c r="G18" s="333"/>
      <c r="H18" s="334"/>
      <c r="I18" s="102">
        <v>59</v>
      </c>
      <c r="J18" s="102">
        <v>3120</v>
      </c>
      <c r="K18" s="3"/>
      <c r="L18" s="3"/>
      <c r="M18"/>
      <c r="N18"/>
      <c r="O18"/>
    </row>
    <row r="19" spans="1:15" x14ac:dyDescent="0.25">
      <c r="A19" s="3"/>
      <c r="B19" s="209" t="s">
        <v>183</v>
      </c>
      <c r="C19" s="209" t="s">
        <v>184</v>
      </c>
      <c r="D19" s="206">
        <v>9500</v>
      </c>
      <c r="E19" s="332" t="s">
        <v>451</v>
      </c>
      <c r="F19" s="333"/>
      <c r="G19" s="333"/>
      <c r="H19" s="334"/>
      <c r="I19" s="102">
        <v>76</v>
      </c>
      <c r="J19" s="102">
        <v>3120</v>
      </c>
      <c r="K19" s="3"/>
      <c r="L19" s="3"/>
      <c r="M19"/>
      <c r="N19"/>
      <c r="O19"/>
    </row>
    <row r="20" spans="1:15" x14ac:dyDescent="0.25">
      <c r="A20" s="3"/>
      <c r="B20" s="209" t="s">
        <v>312</v>
      </c>
      <c r="C20" s="209" t="s">
        <v>186</v>
      </c>
      <c r="D20" s="206">
        <v>14000</v>
      </c>
      <c r="E20" s="332" t="s">
        <v>452</v>
      </c>
      <c r="F20" s="333"/>
      <c r="G20" s="333"/>
      <c r="H20" s="334"/>
      <c r="I20" s="102">
        <v>95</v>
      </c>
      <c r="J20" s="102">
        <v>3120</v>
      </c>
      <c r="K20" s="3"/>
      <c r="L20" s="3"/>
      <c r="M20"/>
      <c r="N20"/>
      <c r="O20"/>
    </row>
    <row r="21" spans="1:15" x14ac:dyDescent="0.25">
      <c r="A21" s="3"/>
      <c r="B21" s="116"/>
      <c r="C21" s="2"/>
      <c r="D21" s="3"/>
      <c r="E21" s="3"/>
      <c r="F21" s="3"/>
      <c r="G21" s="3"/>
      <c r="H21" s="3"/>
      <c r="I21" s="3"/>
      <c r="J21" s="3"/>
      <c r="K21" s="3"/>
      <c r="L21" s="3"/>
      <c r="M21"/>
      <c r="N21"/>
      <c r="O21"/>
    </row>
    <row r="22" spans="1:15" x14ac:dyDescent="0.25">
      <c r="A22" s="3"/>
      <c r="B22" s="349" t="s">
        <v>250</v>
      </c>
      <c r="C22" s="349"/>
      <c r="D22" s="349"/>
      <c r="E22" s="349"/>
      <c r="F22" s="349"/>
      <c r="G22" s="349"/>
      <c r="H22" s="349"/>
      <c r="I22" s="349"/>
      <c r="J22" s="3"/>
      <c r="K22" s="3"/>
      <c r="L22" s="3"/>
      <c r="M22" s="98"/>
      <c r="N22" s="3"/>
      <c r="O22"/>
    </row>
    <row r="23" spans="1:15" x14ac:dyDescent="0.25">
      <c r="A23" s="3"/>
      <c r="B23" s="349"/>
      <c r="C23" s="349"/>
      <c r="D23" s="349"/>
      <c r="E23" s="349"/>
      <c r="F23" s="349"/>
      <c r="G23" s="349"/>
      <c r="H23" s="349"/>
      <c r="I23" s="349"/>
      <c r="J23" s="3"/>
      <c r="K23" s="3"/>
      <c r="L23" s="3"/>
      <c r="M23" s="3"/>
      <c r="N23" s="98"/>
      <c r="O23" s="3"/>
    </row>
    <row r="24" spans="1:15" x14ac:dyDescent="0.25">
      <c r="A24" s="3"/>
      <c r="B24" s="210"/>
      <c r="C24" s="210"/>
      <c r="D24" s="210"/>
      <c r="E24" s="210"/>
      <c r="F24" s="210"/>
      <c r="G24" s="210"/>
      <c r="H24" s="210"/>
      <c r="I24" s="210"/>
      <c r="J24" s="3"/>
      <c r="K24" s="3"/>
      <c r="L24" s="3"/>
      <c r="M24" s="3"/>
      <c r="N24" s="98"/>
      <c r="O24" s="3"/>
    </row>
    <row r="25" spans="1:15" x14ac:dyDescent="0.25">
      <c r="A25" s="3"/>
      <c r="B25" s="52" t="s">
        <v>189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2" t="s">
        <v>190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2" t="s">
        <v>191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2" t="s">
        <v>192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52" t="s">
        <v>125</v>
      </c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2" t="s">
        <v>252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2" t="s">
        <v>136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52" t="s">
        <v>127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2" t="s">
        <v>253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2" t="s">
        <v>254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52" t="s">
        <v>129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2" t="s">
        <v>255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2" t="s">
        <v>256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52" t="s">
        <v>443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2" t="s">
        <v>195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2" t="s">
        <v>196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2" t="s">
        <v>197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2" t="s">
        <v>240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111" t="s">
        <v>241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94" t="s">
        <v>258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3"/>
    </row>
    <row r="51" spans="1:15" x14ac:dyDescent="0.25">
      <c r="A51" s="3"/>
      <c r="B51" s="9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32" t="s">
        <v>259</v>
      </c>
      <c r="C52" s="333"/>
      <c r="D52" s="333"/>
      <c r="E52" s="333"/>
      <c r="F52" s="334"/>
      <c r="G52" s="339" t="s">
        <v>544</v>
      </c>
      <c r="H52" s="340"/>
      <c r="I52" s="343"/>
      <c r="J52" s="3"/>
      <c r="K52"/>
      <c r="L52"/>
      <c r="M52"/>
      <c r="N52"/>
      <c r="O52"/>
    </row>
    <row r="53" spans="1:15" x14ac:dyDescent="0.25">
      <c r="A53" s="3"/>
      <c r="B53" s="332" t="s">
        <v>260</v>
      </c>
      <c r="C53" s="333"/>
      <c r="D53" s="333"/>
      <c r="E53" s="333"/>
      <c r="F53" s="334"/>
      <c r="G53" s="339" t="s">
        <v>454</v>
      </c>
      <c r="H53" s="340"/>
      <c r="I53" s="343"/>
      <c r="J53" s="3"/>
      <c r="K53"/>
      <c r="L53"/>
      <c r="M53"/>
      <c r="N53"/>
      <c r="O53"/>
    </row>
    <row r="54" spans="1:15" x14ac:dyDescent="0.25">
      <c r="A54" s="3"/>
      <c r="B54" s="332" t="s">
        <v>261</v>
      </c>
      <c r="C54" s="333"/>
      <c r="D54" s="333"/>
      <c r="E54" s="333"/>
      <c r="F54" s="334"/>
      <c r="G54" s="339" t="s">
        <v>454</v>
      </c>
      <c r="H54" s="340"/>
      <c r="I54" s="343"/>
      <c r="J54" s="3"/>
      <c r="K54"/>
      <c r="L54"/>
      <c r="M54"/>
      <c r="N54"/>
      <c r="O54"/>
    </row>
    <row r="55" spans="1:15" x14ac:dyDescent="0.25">
      <c r="A55" s="3"/>
      <c r="B55" s="332" t="s">
        <v>262</v>
      </c>
      <c r="C55" s="333"/>
      <c r="D55" s="333"/>
      <c r="E55" s="333"/>
      <c r="F55" s="334"/>
      <c r="G55" s="339" t="s">
        <v>444</v>
      </c>
      <c r="H55" s="340"/>
      <c r="I55" s="343"/>
      <c r="J55" s="3"/>
      <c r="K55"/>
      <c r="L55"/>
      <c r="M55"/>
      <c r="N55"/>
      <c r="O55"/>
    </row>
    <row r="56" spans="1:15" x14ac:dyDescent="0.25">
      <c r="A56" s="3"/>
      <c r="B56" s="94" t="s">
        <v>215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2" t="s">
        <v>226</v>
      </c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2" t="s">
        <v>227</v>
      </c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52" t="s">
        <v>143</v>
      </c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2" t="s">
        <v>228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2" t="s">
        <v>229</v>
      </c>
      <c r="C62" s="2"/>
      <c r="D62" s="3"/>
      <c r="E62" s="3"/>
      <c r="F62" s="3"/>
      <c r="G62" s="3"/>
      <c r="H62" s="3"/>
      <c r="I62" s="3"/>
      <c r="J62" s="3"/>
      <c r="K62" s="3"/>
      <c r="L62" s="3"/>
      <c r="O62" s="3"/>
    </row>
    <row r="63" spans="1:15" x14ac:dyDescent="0.25">
      <c r="A63" s="3"/>
      <c r="B63" s="2" t="s">
        <v>230</v>
      </c>
      <c r="C63" s="2"/>
      <c r="D63" s="3"/>
      <c r="E63" s="3"/>
      <c r="F63" s="3"/>
      <c r="G63" s="3"/>
      <c r="H63" s="3"/>
      <c r="I63" s="3"/>
      <c r="J63" s="3"/>
      <c r="K63" s="3"/>
      <c r="L63" s="3"/>
      <c r="O63" s="3"/>
    </row>
    <row r="64" spans="1:15" x14ac:dyDescent="0.25">
      <c r="A64" s="3"/>
      <c r="B64" s="2" t="s">
        <v>231</v>
      </c>
      <c r="C64" s="2"/>
      <c r="D64" s="3"/>
      <c r="E64" s="3"/>
      <c r="F64" s="3"/>
      <c r="G64" s="3"/>
      <c r="H64" s="3"/>
      <c r="I64" s="3"/>
      <c r="J64" s="3"/>
      <c r="K64" s="3"/>
      <c r="L64" s="3"/>
      <c r="O64" s="3"/>
    </row>
    <row r="65" spans="1:15" x14ac:dyDescent="0.25">
      <c r="A65" s="3"/>
      <c r="B65" s="2" t="s">
        <v>146</v>
      </c>
      <c r="C65" s="2"/>
      <c r="D65" s="3"/>
      <c r="E65" s="3"/>
      <c r="F65" s="3"/>
      <c r="G65" s="3"/>
      <c r="H65" s="3"/>
      <c r="I65" s="3"/>
      <c r="J65" s="3"/>
      <c r="K65" s="3"/>
      <c r="L65" s="3"/>
      <c r="O65" s="3"/>
    </row>
    <row r="66" spans="1:15" x14ac:dyDescent="0.25">
      <c r="A66" s="3"/>
      <c r="B66" s="2" t="s">
        <v>232</v>
      </c>
      <c r="D66" s="3"/>
      <c r="E66" s="3"/>
      <c r="F66" s="3"/>
      <c r="G66" s="3"/>
      <c r="H66" s="3"/>
      <c r="I66" s="3"/>
      <c r="J66" s="3"/>
      <c r="K66" s="3"/>
      <c r="L66" s="3"/>
      <c r="O66" s="3"/>
    </row>
    <row r="67" spans="1:15" x14ac:dyDescent="0.25">
      <c r="A67" s="3"/>
      <c r="B67" s="2" t="s">
        <v>233</v>
      </c>
      <c r="C67" s="2"/>
      <c r="D67" s="3"/>
      <c r="E67" s="3"/>
      <c r="F67" s="3"/>
      <c r="G67" s="3"/>
      <c r="H67" s="3"/>
      <c r="I67" s="3"/>
      <c r="J67" s="3"/>
      <c r="K67" s="3"/>
      <c r="L67" s="3"/>
      <c r="O67" s="3"/>
    </row>
    <row r="68" spans="1:15" x14ac:dyDescent="0.25">
      <c r="A68" s="3"/>
      <c r="B68" s="2"/>
      <c r="C68" s="2"/>
      <c r="D68" s="3"/>
      <c r="E68" s="3"/>
      <c r="F68" s="3"/>
      <c r="G68" s="3"/>
      <c r="H68" s="3"/>
      <c r="I68" s="3"/>
      <c r="J68" s="3"/>
      <c r="K68" s="3"/>
      <c r="L68" s="3"/>
      <c r="O68" s="3"/>
    </row>
    <row r="69" spans="1:15" x14ac:dyDescent="0.25">
      <c r="A69" s="3"/>
      <c r="B69" s="2" t="s">
        <v>147</v>
      </c>
      <c r="C69" s="2"/>
      <c r="D69" s="3"/>
      <c r="E69" s="3"/>
      <c r="F69" s="3"/>
      <c r="G69" s="3"/>
      <c r="H69" s="3"/>
      <c r="I69" s="3"/>
      <c r="J69" s="3"/>
      <c r="K69" s="3"/>
      <c r="L69" s="3"/>
      <c r="O69" s="3"/>
    </row>
    <row r="70" spans="1:15" x14ac:dyDescent="0.25">
      <c r="A70" s="3"/>
      <c r="O70" s="3"/>
    </row>
    <row r="73" spans="1:15" x14ac:dyDescent="0.25">
      <c r="A73" s="3"/>
    </row>
    <row r="74" spans="1:15" x14ac:dyDescent="0.25">
      <c r="A74" s="3"/>
    </row>
    <row r="75" spans="1:15" x14ac:dyDescent="0.25">
      <c r="A75" s="3"/>
    </row>
    <row r="76" spans="1:15" x14ac:dyDescent="0.25">
      <c r="A76" s="3"/>
    </row>
    <row r="77" spans="1:15" x14ac:dyDescent="0.25">
      <c r="A77" s="3"/>
    </row>
    <row r="78" spans="1:15" x14ac:dyDescent="0.25">
      <c r="A78" s="3"/>
    </row>
    <row r="79" spans="1:15" x14ac:dyDescent="0.25">
      <c r="A79" s="3"/>
    </row>
    <row r="80" spans="1:15" x14ac:dyDescent="0.25">
      <c r="A80" s="3"/>
      <c r="O80" s="3"/>
    </row>
    <row r="81" spans="1:15" x14ac:dyDescent="0.25">
      <c r="A81" s="3"/>
      <c r="O81" s="3"/>
    </row>
    <row r="82" spans="1:15" x14ac:dyDescent="0.25">
      <c r="O82" s="3"/>
    </row>
    <row r="83" spans="1:15" x14ac:dyDescent="0.25">
      <c r="O83" s="3"/>
    </row>
    <row r="84" spans="1:15" x14ac:dyDescent="0.25">
      <c r="O84" s="3"/>
    </row>
    <row r="85" spans="1:15" x14ac:dyDescent="0.25">
      <c r="O85" s="3"/>
    </row>
  </sheetData>
  <sheetProtection algorithmName="SHA-512" hashValue="BkZ4apLoIFrZ7vVwhWrOiK73Ka+WfWyfYPYPjbtZEuQ43eD4qIyaye0AC4n/IkdvRh7KwUbomfahMqnTMph/1A==" saltValue="EWvJesSUSCi3ZgoNf7Y+2w==" spinCount="100000" sheet="1" objects="1" scenarios="1"/>
  <mergeCells count="16">
    <mergeCell ref="G53:I53"/>
    <mergeCell ref="G54:I54"/>
    <mergeCell ref="G55:I55"/>
    <mergeCell ref="B53:F53"/>
    <mergeCell ref="B54:F54"/>
    <mergeCell ref="B55:F55"/>
    <mergeCell ref="B22:I23"/>
    <mergeCell ref="B52:F52"/>
    <mergeCell ref="G52:I52"/>
    <mergeCell ref="I1:O1"/>
    <mergeCell ref="M10:O10"/>
    <mergeCell ref="E17:H17"/>
    <mergeCell ref="E16:H16"/>
    <mergeCell ref="E20:H20"/>
    <mergeCell ref="E19:H19"/>
    <mergeCell ref="E18:H18"/>
  </mergeCells>
  <pageMargins left="0.7" right="0.7" top="0.75" bottom="0.75" header="0.3" footer="0.3"/>
  <pageSetup paperSize="9" scale="4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86"/>
  <sheetViews>
    <sheetView topLeftCell="A7" zoomScale="80" zoomScaleNormal="80" workbookViewId="0">
      <selection activeCell="Q11" sqref="Q11"/>
    </sheetView>
  </sheetViews>
  <sheetFormatPr defaultRowHeight="15" x14ac:dyDescent="0.25"/>
  <cols>
    <col min="1" max="1" width="2.28515625" style="96" customWidth="1"/>
    <col min="2" max="2" width="20.42578125" style="96" customWidth="1"/>
    <col min="3" max="7" width="9.42578125" style="96" customWidth="1"/>
    <col min="8" max="12" width="7.85546875" style="96" customWidth="1"/>
    <col min="13" max="15" width="9.42578125" style="96" customWidth="1"/>
    <col min="16" max="16" width="15.140625" customWidth="1"/>
    <col min="17" max="17" width="9.42578125" customWidth="1"/>
  </cols>
  <sheetData>
    <row r="1" spans="1:17" x14ac:dyDescent="0.25">
      <c r="A1" s="3"/>
      <c r="B1" s="1"/>
      <c r="C1" s="2"/>
      <c r="D1" s="3"/>
      <c r="E1" s="3"/>
      <c r="F1" s="3" t="s">
        <v>0</v>
      </c>
      <c r="G1" s="94"/>
      <c r="H1" s="3"/>
      <c r="L1" s="257" t="s">
        <v>1</v>
      </c>
      <c r="M1" s="257"/>
      <c r="N1" s="257"/>
      <c r="O1" s="257"/>
      <c r="P1" s="257"/>
      <c r="Q1" s="94"/>
    </row>
    <row r="2" spans="1:17" x14ac:dyDescent="0.25">
      <c r="F2" s="3" t="s">
        <v>2</v>
      </c>
      <c r="P2" s="96"/>
      <c r="Q2" s="96"/>
    </row>
    <row r="3" spans="1:17" x14ac:dyDescent="0.25">
      <c r="A3" s="3"/>
      <c r="B3" s="1"/>
      <c r="C3" s="2"/>
      <c r="D3" s="3"/>
      <c r="E3" s="3"/>
      <c r="F3" s="3" t="s">
        <v>5</v>
      </c>
      <c r="G3" s="3"/>
      <c r="H3" s="3"/>
      <c r="K3" s="3"/>
      <c r="L3" s="3" t="s">
        <v>3</v>
      </c>
      <c r="M3" s="3"/>
      <c r="N3" s="3"/>
      <c r="O3" s="3" t="s">
        <v>4</v>
      </c>
      <c r="P3" s="3"/>
      <c r="Q3" s="3"/>
    </row>
    <row r="4" spans="1:17" x14ac:dyDescent="0.25">
      <c r="A4" s="3"/>
      <c r="B4" s="1"/>
      <c r="C4" s="2"/>
      <c r="D4" s="3"/>
      <c r="E4" s="3"/>
      <c r="F4" s="3"/>
      <c r="G4" s="3"/>
      <c r="H4" s="3"/>
      <c r="K4" s="3"/>
      <c r="L4" s="3" t="s">
        <v>6</v>
      </c>
      <c r="M4" s="3"/>
      <c r="N4" s="3"/>
      <c r="O4" s="3" t="s">
        <v>7</v>
      </c>
      <c r="P4" s="3"/>
      <c r="Q4" s="3"/>
    </row>
    <row r="5" spans="1:17" x14ac:dyDescent="0.25">
      <c r="A5" s="3"/>
      <c r="B5" s="1"/>
      <c r="C5" s="2"/>
      <c r="D5" s="3"/>
      <c r="E5" s="3"/>
      <c r="F5" s="3" t="s">
        <v>10</v>
      </c>
      <c r="G5" s="3"/>
      <c r="H5" s="3"/>
      <c r="K5" s="3"/>
      <c r="L5" s="3" t="s">
        <v>8</v>
      </c>
      <c r="M5" s="3"/>
      <c r="N5" s="3"/>
      <c r="O5" s="3" t="s">
        <v>9</v>
      </c>
      <c r="P5" s="3"/>
      <c r="Q5" s="3"/>
    </row>
    <row r="6" spans="1:17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11</v>
      </c>
      <c r="P6" s="8"/>
      <c r="Q6" s="8"/>
    </row>
    <row r="7" spans="1:17" ht="15.75" thickTop="1" x14ac:dyDescent="0.25">
      <c r="A7" s="3"/>
      <c r="B7" s="1"/>
      <c r="C7" s="2"/>
      <c r="D7" s="3"/>
      <c r="E7" s="3"/>
      <c r="F7" s="3"/>
      <c r="G7" s="3"/>
      <c r="H7" s="3"/>
      <c r="K7" s="3"/>
      <c r="L7" s="3"/>
      <c r="M7" s="3"/>
      <c r="N7" s="3"/>
      <c r="O7" s="3"/>
      <c r="P7" s="3"/>
      <c r="Q7" s="3"/>
    </row>
    <row r="8" spans="1:17" x14ac:dyDescent="0.25">
      <c r="A8" s="3"/>
      <c r="B8" s="1"/>
      <c r="C8" s="2"/>
      <c r="D8" s="3"/>
      <c r="E8" s="3"/>
      <c r="F8" s="3"/>
      <c r="G8" s="3"/>
      <c r="H8" s="3"/>
      <c r="K8" s="3"/>
      <c r="L8" s="3"/>
      <c r="M8" s="3"/>
      <c r="N8" s="3"/>
      <c r="O8" s="3"/>
      <c r="P8" s="3"/>
      <c r="Q8" s="97"/>
    </row>
    <row r="9" spans="1:17" x14ac:dyDescent="0.25">
      <c r="A9" s="3"/>
      <c r="B9" s="1"/>
      <c r="C9" s="2"/>
      <c r="D9" s="3"/>
      <c r="E9" s="3"/>
      <c r="F9" s="3"/>
      <c r="G9" s="3"/>
      <c r="H9" s="3"/>
      <c r="K9" s="3"/>
      <c r="L9" s="3"/>
      <c r="M9" s="3"/>
      <c r="N9" s="3"/>
      <c r="O9" s="3"/>
      <c r="P9" s="3"/>
      <c r="Q9" s="98"/>
    </row>
    <row r="10" spans="1:17" x14ac:dyDescent="0.25">
      <c r="A10" s="3"/>
      <c r="B10" s="1"/>
      <c r="C10" s="2"/>
      <c r="D10" s="3"/>
      <c r="E10" s="3"/>
      <c r="F10" s="3"/>
      <c r="G10" s="3"/>
      <c r="H10" s="3"/>
      <c r="K10" s="3"/>
      <c r="L10" s="3"/>
      <c r="M10" s="3"/>
      <c r="N10" s="3"/>
      <c r="O10" s="3"/>
      <c r="P10" s="3"/>
      <c r="Q10" s="12" t="s">
        <v>550</v>
      </c>
    </row>
    <row r="11" spans="1:17" x14ac:dyDescent="0.25">
      <c r="A11" s="3"/>
      <c r="B11" s="1"/>
      <c r="C11" s="2"/>
      <c r="D11" s="3"/>
      <c r="E11" s="3"/>
      <c r="F11" s="3"/>
      <c r="G11" s="3"/>
      <c r="H11" s="3"/>
      <c r="K11" s="3"/>
      <c r="L11" s="3"/>
      <c r="M11" s="3"/>
      <c r="N11" s="3"/>
      <c r="O11" s="3"/>
      <c r="P11" s="3"/>
      <c r="Q11" s="98"/>
    </row>
    <row r="12" spans="1:17" x14ac:dyDescent="0.25">
      <c r="A12" s="3"/>
      <c r="B12" s="1"/>
      <c r="C12" s="2"/>
      <c r="D12" s="3"/>
      <c r="E12" s="3"/>
      <c r="F12" s="3"/>
      <c r="G12" s="3"/>
      <c r="H12" s="3"/>
      <c r="I12" s="3"/>
      <c r="J12" s="3"/>
      <c r="K12" s="3"/>
      <c r="L12" s="98"/>
      <c r="M12"/>
      <c r="N12"/>
      <c r="O12"/>
    </row>
    <row r="13" spans="1:17" x14ac:dyDescent="0.25">
      <c r="A13" s="3"/>
      <c r="B13" s="14" t="s">
        <v>263</v>
      </c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98"/>
    </row>
    <row r="14" spans="1:17" x14ac:dyDescent="0.25">
      <c r="A14" s="3"/>
      <c r="B14" s="1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98"/>
    </row>
    <row r="15" spans="1:17" x14ac:dyDescent="0.25">
      <c r="A15" s="3"/>
      <c r="B15" s="116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8"/>
    </row>
    <row r="16" spans="1:17" ht="48" x14ac:dyDescent="0.25">
      <c r="A16" s="3"/>
      <c r="B16" s="327" t="s">
        <v>169</v>
      </c>
      <c r="C16" s="327"/>
      <c r="D16" s="327"/>
      <c r="E16" s="327" t="s">
        <v>170</v>
      </c>
      <c r="F16" s="327"/>
      <c r="G16" s="327" t="s">
        <v>171</v>
      </c>
      <c r="H16" s="327"/>
      <c r="I16" s="328" t="s">
        <v>172</v>
      </c>
      <c r="J16" s="329"/>
      <c r="K16" s="329"/>
      <c r="L16" s="331"/>
      <c r="M16" s="101" t="s">
        <v>236</v>
      </c>
      <c r="N16" s="330" t="s">
        <v>174</v>
      </c>
      <c r="O16" s="331"/>
    </row>
    <row r="17" spans="1:16" x14ac:dyDescent="0.25">
      <c r="A17" s="3"/>
      <c r="B17" s="345" t="s">
        <v>177</v>
      </c>
      <c r="C17" s="345"/>
      <c r="D17" s="345"/>
      <c r="E17" s="345" t="s">
        <v>178</v>
      </c>
      <c r="F17" s="345"/>
      <c r="G17" s="346">
        <v>2900</v>
      </c>
      <c r="H17" s="346"/>
      <c r="I17" s="324" t="s">
        <v>445</v>
      </c>
      <c r="J17" s="325"/>
      <c r="K17" s="325"/>
      <c r="L17" s="326"/>
      <c r="M17" s="105">
        <v>45</v>
      </c>
      <c r="N17" s="337">
        <v>3000</v>
      </c>
      <c r="O17" s="338"/>
    </row>
    <row r="18" spans="1:16" x14ac:dyDescent="0.25">
      <c r="A18" s="3"/>
      <c r="B18" s="345" t="s">
        <v>179</v>
      </c>
      <c r="C18" s="345"/>
      <c r="D18" s="345"/>
      <c r="E18" s="345" t="s">
        <v>180</v>
      </c>
      <c r="F18" s="345"/>
      <c r="G18" s="346">
        <v>3700</v>
      </c>
      <c r="H18" s="346"/>
      <c r="I18" s="324" t="s">
        <v>445</v>
      </c>
      <c r="J18" s="325"/>
      <c r="K18" s="325"/>
      <c r="L18" s="326"/>
      <c r="M18" s="105">
        <v>45</v>
      </c>
      <c r="N18" s="337">
        <v>5500</v>
      </c>
      <c r="O18" s="338"/>
    </row>
    <row r="19" spans="1:16" x14ac:dyDescent="0.25">
      <c r="A19" s="3"/>
      <c r="B19" s="345" t="s">
        <v>181</v>
      </c>
      <c r="C19" s="345"/>
      <c r="D19" s="345"/>
      <c r="E19" s="345" t="s">
        <v>182</v>
      </c>
      <c r="F19" s="345"/>
      <c r="G19" s="346">
        <v>5800</v>
      </c>
      <c r="H19" s="346"/>
      <c r="I19" s="339" t="s">
        <v>446</v>
      </c>
      <c r="J19" s="340"/>
      <c r="K19" s="340"/>
      <c r="L19" s="340"/>
      <c r="M19" s="105">
        <v>50</v>
      </c>
      <c r="N19" s="337">
        <v>9000</v>
      </c>
      <c r="O19" s="338"/>
    </row>
    <row r="20" spans="1:16" x14ac:dyDescent="0.25">
      <c r="A20" s="3"/>
      <c r="B20" s="345" t="s">
        <v>183</v>
      </c>
      <c r="C20" s="345"/>
      <c r="D20" s="345"/>
      <c r="E20" s="345" t="s">
        <v>184</v>
      </c>
      <c r="F20" s="345"/>
      <c r="G20" s="346">
        <v>8700</v>
      </c>
      <c r="H20" s="346"/>
      <c r="I20" s="339" t="s">
        <v>447</v>
      </c>
      <c r="J20" s="340"/>
      <c r="K20" s="340"/>
      <c r="L20" s="340"/>
      <c r="M20" s="105">
        <v>55</v>
      </c>
      <c r="N20" s="337">
        <v>14500</v>
      </c>
      <c r="O20" s="338"/>
    </row>
    <row r="21" spans="1:16" x14ac:dyDescent="0.25">
      <c r="A21" s="3"/>
      <c r="B21" s="345" t="s">
        <v>185</v>
      </c>
      <c r="C21" s="345"/>
      <c r="D21" s="345"/>
      <c r="E21" s="345" t="s">
        <v>186</v>
      </c>
      <c r="F21" s="345"/>
      <c r="G21" s="346">
        <v>10500</v>
      </c>
      <c r="H21" s="346"/>
      <c r="I21" s="339" t="s">
        <v>447</v>
      </c>
      <c r="J21" s="340"/>
      <c r="K21" s="340"/>
      <c r="L21" s="340"/>
      <c r="M21" s="105">
        <v>58</v>
      </c>
      <c r="N21" s="337">
        <v>16000</v>
      </c>
      <c r="O21" s="338"/>
    </row>
    <row r="22" spans="1:16" x14ac:dyDescent="0.25">
      <c r="A22" s="3"/>
      <c r="B22" s="345" t="s">
        <v>187</v>
      </c>
      <c r="C22" s="345"/>
      <c r="D22" s="345"/>
      <c r="E22" s="345" t="s">
        <v>188</v>
      </c>
      <c r="F22" s="345"/>
      <c r="G22" s="346">
        <v>14000</v>
      </c>
      <c r="H22" s="346"/>
      <c r="I22" s="339" t="s">
        <v>447</v>
      </c>
      <c r="J22" s="340"/>
      <c r="K22" s="340"/>
      <c r="L22" s="340"/>
      <c r="M22" s="105">
        <v>58</v>
      </c>
      <c r="N22" s="337">
        <v>18000</v>
      </c>
      <c r="O22" s="338"/>
    </row>
    <row r="23" spans="1:16" x14ac:dyDescent="0.25">
      <c r="A23" s="3"/>
      <c r="B23" s="116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8"/>
    </row>
    <row r="24" spans="1:16" x14ac:dyDescent="0.25">
      <c r="A24" s="3"/>
      <c r="B24" s="353" t="s">
        <v>250</v>
      </c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</row>
    <row r="25" spans="1:16" x14ac:dyDescent="0.25">
      <c r="A25" s="3"/>
      <c r="B25" s="116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8"/>
    </row>
    <row r="26" spans="1:16" x14ac:dyDescent="0.25">
      <c r="A26" s="3"/>
      <c r="B26" s="94" t="s">
        <v>264</v>
      </c>
      <c r="C26" s="3"/>
      <c r="D26" s="3"/>
      <c r="E26" s="3"/>
      <c r="F26" s="3"/>
      <c r="G26" s="3"/>
    </row>
    <row r="27" spans="1:16" x14ac:dyDescent="0.25">
      <c r="A27" s="3"/>
      <c r="B27" s="3" t="s">
        <v>453</v>
      </c>
      <c r="C27" s="3"/>
      <c r="D27" s="3"/>
      <c r="E27" s="3"/>
      <c r="F27" s="3"/>
      <c r="G27" s="3"/>
      <c r="O27" s="3"/>
    </row>
    <row r="28" spans="1:16" x14ac:dyDescent="0.25">
      <c r="A28" s="3"/>
      <c r="B28" s="3"/>
      <c r="C28" s="3"/>
      <c r="D28" s="3"/>
      <c r="E28" s="3"/>
      <c r="F28" s="3"/>
      <c r="G28" s="3"/>
      <c r="O28" s="3"/>
    </row>
    <row r="29" spans="1:16" x14ac:dyDescent="0.25">
      <c r="A29" s="3"/>
      <c r="B29" s="52" t="s">
        <v>189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6" x14ac:dyDescent="0.25">
      <c r="A30" s="3"/>
      <c r="B30" s="3" t="s">
        <v>265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6" x14ac:dyDescent="0.25">
      <c r="A31" s="3"/>
      <c r="B31" s="3" t="s">
        <v>266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6" x14ac:dyDescent="0.25">
      <c r="A32" s="3"/>
      <c r="B32" s="2" t="s">
        <v>267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52" t="s">
        <v>125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2" t="s">
        <v>252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2" t="s">
        <v>136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52" t="s">
        <v>127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2" t="s">
        <v>253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2" t="s">
        <v>254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52" t="s">
        <v>129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2" t="s">
        <v>255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2" t="s">
        <v>256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52" t="s">
        <v>443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2" t="s">
        <v>195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2" t="s">
        <v>196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7" x14ac:dyDescent="0.25">
      <c r="A49" s="3"/>
      <c r="B49" s="2" t="s">
        <v>197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7" x14ac:dyDescent="0.25">
      <c r="A50" s="3"/>
      <c r="B50" s="2" t="s">
        <v>240</v>
      </c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7" x14ac:dyDescent="0.25">
      <c r="A51" s="3"/>
      <c r="B51" s="111" t="s">
        <v>241</v>
      </c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7" x14ac:dyDescent="0.25">
      <c r="A52" s="3"/>
      <c r="B52" s="11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7" x14ac:dyDescent="0.25">
      <c r="A53" s="3"/>
      <c r="B53" s="94" t="s">
        <v>268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7" x14ac:dyDescent="0.25">
      <c r="A54" s="3"/>
      <c r="B54" s="2"/>
      <c r="C54" s="2"/>
      <c r="D54" s="2"/>
      <c r="E54" s="2"/>
      <c r="F54" s="2"/>
      <c r="G54" s="2"/>
      <c r="H54" s="1"/>
      <c r="I54" s="1"/>
      <c r="J54" s="113"/>
      <c r="K54" s="113"/>
      <c r="L54" s="113"/>
      <c r="M54" s="113"/>
      <c r="N54" s="113"/>
      <c r="O54" s="113"/>
    </row>
    <row r="55" spans="1:17" ht="55.5" customHeight="1" x14ac:dyDescent="0.25">
      <c r="A55" s="52"/>
      <c r="B55" s="327" t="s">
        <v>201</v>
      </c>
      <c r="C55" s="341"/>
      <c r="D55" s="341"/>
      <c r="E55" s="327" t="s">
        <v>202</v>
      </c>
      <c r="F55" s="327"/>
      <c r="G55" s="330" t="s">
        <v>203</v>
      </c>
      <c r="H55" s="342"/>
      <c r="I55" s="330" t="s">
        <v>204</v>
      </c>
      <c r="J55" s="331"/>
      <c r="K55" s="330" t="s">
        <v>205</v>
      </c>
      <c r="L55" s="347"/>
      <c r="M55" s="233"/>
      <c r="N55" s="94"/>
      <c r="O55" s="52"/>
      <c r="P55" s="5"/>
      <c r="Q55" s="52"/>
    </row>
    <row r="56" spans="1:17" x14ac:dyDescent="0.25">
      <c r="A56" s="3"/>
      <c r="B56" s="332" t="s">
        <v>206</v>
      </c>
      <c r="C56" s="333"/>
      <c r="D56" s="334"/>
      <c r="E56" s="332">
        <v>15</v>
      </c>
      <c r="F56" s="334"/>
      <c r="G56" s="339">
        <v>2</v>
      </c>
      <c r="H56" s="343"/>
      <c r="I56" s="337">
        <v>2700</v>
      </c>
      <c r="J56" s="338"/>
      <c r="K56" s="337">
        <v>1200</v>
      </c>
      <c r="L56" s="348"/>
      <c r="M56" s="234"/>
      <c r="N56" s="4"/>
      <c r="O56" s="3"/>
      <c r="P56" s="1"/>
      <c r="Q56" s="3"/>
    </row>
    <row r="57" spans="1:17" x14ac:dyDescent="0.25">
      <c r="A57" s="3"/>
      <c r="B57" s="332" t="s">
        <v>208</v>
      </c>
      <c r="C57" s="333"/>
      <c r="D57" s="334"/>
      <c r="E57" s="332">
        <v>16</v>
      </c>
      <c r="F57" s="334"/>
      <c r="G57" s="339">
        <v>2</v>
      </c>
      <c r="H57" s="343"/>
      <c r="I57" s="337">
        <v>3500</v>
      </c>
      <c r="J57" s="338"/>
      <c r="K57" s="337">
        <v>1400</v>
      </c>
      <c r="L57" s="348"/>
      <c r="M57" s="234"/>
      <c r="N57" s="4"/>
      <c r="O57" s="3"/>
      <c r="P57" s="1"/>
      <c r="Q57" s="3"/>
    </row>
    <row r="58" spans="1:17" x14ac:dyDescent="0.25">
      <c r="A58" s="3"/>
      <c r="B58" s="332" t="s">
        <v>210</v>
      </c>
      <c r="C58" s="333"/>
      <c r="D58" s="334"/>
      <c r="E58" s="332">
        <v>36</v>
      </c>
      <c r="F58" s="334"/>
      <c r="G58" s="339">
        <v>3</v>
      </c>
      <c r="H58" s="343"/>
      <c r="I58" s="337">
        <v>5000</v>
      </c>
      <c r="J58" s="338"/>
      <c r="K58" s="337">
        <v>1650</v>
      </c>
      <c r="L58" s="348"/>
      <c r="M58" s="234"/>
      <c r="N58" s="4"/>
      <c r="O58" s="3"/>
      <c r="P58" s="1"/>
      <c r="Q58" s="3"/>
    </row>
    <row r="59" spans="1:17" x14ac:dyDescent="0.25">
      <c r="A59" s="3"/>
      <c r="B59" s="332" t="s">
        <v>212</v>
      </c>
      <c r="C59" s="333"/>
      <c r="D59" s="334"/>
      <c r="E59" s="332">
        <v>45</v>
      </c>
      <c r="F59" s="334"/>
      <c r="G59" s="339">
        <v>4</v>
      </c>
      <c r="H59" s="343"/>
      <c r="I59" s="337">
        <v>7500</v>
      </c>
      <c r="J59" s="338"/>
      <c r="K59" s="337">
        <v>2700</v>
      </c>
      <c r="L59" s="348"/>
      <c r="M59" s="234"/>
      <c r="N59" s="4"/>
      <c r="O59" s="3"/>
      <c r="P59" s="1"/>
      <c r="Q59" s="3"/>
    </row>
    <row r="60" spans="1:17" x14ac:dyDescent="0.25">
      <c r="A60" s="3"/>
      <c r="B60" s="2"/>
      <c r="C60" s="2"/>
      <c r="D60" s="2"/>
      <c r="E60" s="2"/>
      <c r="F60" s="2"/>
      <c r="G60" s="2"/>
      <c r="H60" s="1"/>
      <c r="I60" s="1"/>
      <c r="J60" s="113"/>
      <c r="K60" s="113"/>
      <c r="L60" s="113"/>
      <c r="M60" s="113"/>
      <c r="N60" s="113"/>
      <c r="O60" s="113"/>
    </row>
    <row r="61" spans="1:17" x14ac:dyDescent="0.25">
      <c r="A61" s="3"/>
      <c r="B61" s="94" t="s">
        <v>215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7" x14ac:dyDescent="0.25">
      <c r="A62" s="3"/>
      <c r="B62" s="3" t="s">
        <v>257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x14ac:dyDescent="0.25">
      <c r="A63" s="3"/>
      <c r="B63" s="3" t="s">
        <v>218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94" t="s">
        <v>269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9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32" t="s">
        <v>270</v>
      </c>
      <c r="C67" s="333"/>
      <c r="D67" s="333"/>
      <c r="E67" s="333"/>
      <c r="F67" s="333"/>
      <c r="G67" s="333"/>
      <c r="H67" s="333"/>
      <c r="I67" s="333"/>
      <c r="J67" s="333"/>
      <c r="K67" s="334"/>
      <c r="L67" s="339" t="s">
        <v>454</v>
      </c>
      <c r="M67" s="340"/>
      <c r="N67" s="343"/>
      <c r="O67" s="3"/>
    </row>
    <row r="68" spans="1:15" x14ac:dyDescent="0.25">
      <c r="A68" s="3"/>
      <c r="B68" s="332" t="s">
        <v>271</v>
      </c>
      <c r="C68" s="333"/>
      <c r="D68" s="333"/>
      <c r="E68" s="333"/>
      <c r="F68" s="333"/>
      <c r="G68" s="333"/>
      <c r="H68" s="333"/>
      <c r="I68" s="333"/>
      <c r="J68" s="333"/>
      <c r="K68" s="334"/>
      <c r="L68" s="339" t="s">
        <v>455</v>
      </c>
      <c r="M68" s="340"/>
      <c r="N68" s="343"/>
    </row>
    <row r="69" spans="1:15" x14ac:dyDescent="0.25">
      <c r="A69" s="3"/>
      <c r="B69" s="94" t="s">
        <v>215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5" x14ac:dyDescent="0.25">
      <c r="A70" s="3"/>
      <c r="B70" s="2" t="s">
        <v>226</v>
      </c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5" x14ac:dyDescent="0.25">
      <c r="A71" s="3"/>
      <c r="B71" s="2" t="s">
        <v>227</v>
      </c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5" x14ac:dyDescent="0.25">
      <c r="A72" s="3"/>
    </row>
    <row r="73" spans="1:15" x14ac:dyDescent="0.25">
      <c r="A73" s="3"/>
      <c r="B73" s="52" t="s">
        <v>143</v>
      </c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5" x14ac:dyDescent="0.25">
      <c r="A74" s="3"/>
      <c r="B74" s="2" t="s">
        <v>228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2" t="s">
        <v>229</v>
      </c>
      <c r="C75" s="2"/>
      <c r="D75" s="3"/>
      <c r="E75" s="3"/>
      <c r="F75" s="3"/>
      <c r="G75" s="3"/>
      <c r="H75" s="3"/>
      <c r="I75" s="3"/>
      <c r="J75" s="3"/>
      <c r="K75" s="3"/>
      <c r="L75" s="3"/>
      <c r="O75" s="3"/>
    </row>
    <row r="76" spans="1:15" x14ac:dyDescent="0.25">
      <c r="A76" s="3"/>
      <c r="B76" s="2" t="s">
        <v>230</v>
      </c>
      <c r="C76" s="2"/>
      <c r="D76" s="3"/>
      <c r="E76" s="3"/>
      <c r="F76" s="3"/>
      <c r="G76" s="3"/>
      <c r="H76" s="3"/>
      <c r="I76" s="3"/>
      <c r="J76" s="3"/>
      <c r="K76" s="3"/>
      <c r="L76" s="3"/>
      <c r="O76" s="3"/>
    </row>
    <row r="77" spans="1:15" x14ac:dyDescent="0.25">
      <c r="A77" s="3"/>
      <c r="B77" s="2" t="s">
        <v>231</v>
      </c>
      <c r="C77" s="2"/>
      <c r="D77" s="3"/>
      <c r="E77" s="3"/>
      <c r="F77" s="3"/>
      <c r="G77" s="3"/>
      <c r="H77" s="3"/>
      <c r="I77" s="3"/>
      <c r="J77" s="3"/>
      <c r="K77" s="3"/>
      <c r="L77" s="3"/>
      <c r="O77" s="3"/>
    </row>
    <row r="78" spans="1:15" x14ac:dyDescent="0.25">
      <c r="A78" s="3"/>
      <c r="B78" s="2" t="s">
        <v>146</v>
      </c>
      <c r="C78" s="2"/>
      <c r="D78" s="3"/>
      <c r="E78" s="3"/>
      <c r="F78" s="3"/>
      <c r="G78" s="3"/>
      <c r="H78" s="3"/>
      <c r="I78" s="3"/>
      <c r="J78" s="3"/>
      <c r="K78" s="3"/>
      <c r="L78" s="3"/>
      <c r="O78" s="3"/>
    </row>
    <row r="79" spans="1:15" x14ac:dyDescent="0.25">
      <c r="B79" s="2" t="s">
        <v>232</v>
      </c>
      <c r="D79" s="3"/>
      <c r="E79" s="3"/>
      <c r="F79" s="3"/>
      <c r="G79" s="3"/>
      <c r="H79" s="3"/>
      <c r="I79" s="3"/>
      <c r="J79" s="3"/>
      <c r="K79" s="3"/>
      <c r="L79" s="3"/>
      <c r="O79" s="3"/>
    </row>
    <row r="80" spans="1:15" ht="24.75" customHeight="1" x14ac:dyDescent="0.25">
      <c r="A80" s="3"/>
      <c r="B80" s="2" t="s">
        <v>233</v>
      </c>
      <c r="C80" s="2"/>
      <c r="D80" s="3"/>
      <c r="E80" s="3"/>
      <c r="F80" s="3"/>
      <c r="G80" s="3"/>
      <c r="H80" s="3"/>
      <c r="I80" s="3"/>
      <c r="J80" s="3"/>
      <c r="K80" s="3"/>
      <c r="L80" s="3"/>
    </row>
    <row r="81" spans="1:2" x14ac:dyDescent="0.25">
      <c r="A81" s="3"/>
    </row>
    <row r="82" spans="1:2" x14ac:dyDescent="0.25">
      <c r="A82" s="3"/>
      <c r="B82" s="2" t="s">
        <v>147</v>
      </c>
    </row>
    <row r="83" spans="1:2" x14ac:dyDescent="0.25">
      <c r="A83" s="3"/>
    </row>
    <row r="84" spans="1:2" x14ac:dyDescent="0.25">
      <c r="A84" s="3"/>
    </row>
    <row r="85" spans="1:2" x14ac:dyDescent="0.25">
      <c r="A85" s="10"/>
    </row>
    <row r="86" spans="1:2" x14ac:dyDescent="0.25">
      <c r="A86" s="3"/>
    </row>
  </sheetData>
  <sheetProtection algorithmName="SHA-512" hashValue="qIeiyGUueErbYmkWqMu+VluhYyAxwtVR9xEfgdn5RlPV2iuk+SDHZ5oMW5G0eZgN3QAnnoY1UW3dwecTDZPOcQ==" saltValue="Jb+s4SiW1A8IntRgxHhdig==" spinCount="100000" sheet="1" objects="1" scenarios="1"/>
  <mergeCells count="66">
    <mergeCell ref="B68:K68"/>
    <mergeCell ref="L68:N68"/>
    <mergeCell ref="B59:D59"/>
    <mergeCell ref="B67:K67"/>
    <mergeCell ref="L67:N67"/>
    <mergeCell ref="E59:F59"/>
    <mergeCell ref="G59:H59"/>
    <mergeCell ref="I59:J59"/>
    <mergeCell ref="K59:L59"/>
    <mergeCell ref="K58:L58"/>
    <mergeCell ref="B57:D57"/>
    <mergeCell ref="E57:F57"/>
    <mergeCell ref="G57:H57"/>
    <mergeCell ref="I57:J57"/>
    <mergeCell ref="K57:L57"/>
    <mergeCell ref="B56:D56"/>
    <mergeCell ref="B58:D58"/>
    <mergeCell ref="E58:F58"/>
    <mergeCell ref="G58:H58"/>
    <mergeCell ref="I58:J58"/>
    <mergeCell ref="L1:P1"/>
    <mergeCell ref="B55:D55"/>
    <mergeCell ref="B16:D16"/>
    <mergeCell ref="E16:F16"/>
    <mergeCell ref="G16:H16"/>
    <mergeCell ref="I16:L16"/>
    <mergeCell ref="B18:D18"/>
    <mergeCell ref="E18:F18"/>
    <mergeCell ref="G18:H18"/>
    <mergeCell ref="I18:L18"/>
    <mergeCell ref="B20:D20"/>
    <mergeCell ref="E20:F20"/>
    <mergeCell ref="N16:O16"/>
    <mergeCell ref="B17:D17"/>
    <mergeCell ref="E17:F17"/>
    <mergeCell ref="G17:H17"/>
    <mergeCell ref="I17:L17"/>
    <mergeCell ref="N17:O17"/>
    <mergeCell ref="N18:O18"/>
    <mergeCell ref="B19:D19"/>
    <mergeCell ref="E19:F19"/>
    <mergeCell ref="G19:H19"/>
    <mergeCell ref="I19:L19"/>
    <mergeCell ref="N19:O19"/>
    <mergeCell ref="G20:H20"/>
    <mergeCell ref="I20:L20"/>
    <mergeCell ref="N20:O20"/>
    <mergeCell ref="B21:D21"/>
    <mergeCell ref="E21:F21"/>
    <mergeCell ref="G21:H21"/>
    <mergeCell ref="I21:L21"/>
    <mergeCell ref="N21:O21"/>
    <mergeCell ref="B24:P24"/>
    <mergeCell ref="B22:D22"/>
    <mergeCell ref="E22:F22"/>
    <mergeCell ref="G22:H22"/>
    <mergeCell ref="I22:L22"/>
    <mergeCell ref="N22:O22"/>
    <mergeCell ref="E55:F55"/>
    <mergeCell ref="G55:H55"/>
    <mergeCell ref="I55:J55"/>
    <mergeCell ref="K55:L55"/>
    <mergeCell ref="E56:F56"/>
    <mergeCell ref="G56:H56"/>
    <mergeCell ref="I56:J56"/>
    <mergeCell ref="K56:L5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1"/>
  <sheetViews>
    <sheetView zoomScale="90" zoomScaleNormal="90" workbookViewId="0">
      <selection activeCell="O11" sqref="O11"/>
    </sheetView>
  </sheetViews>
  <sheetFormatPr defaultRowHeight="15" x14ac:dyDescent="0.25"/>
  <cols>
    <col min="1" max="1" width="3" style="96" customWidth="1"/>
    <col min="2" max="3" width="6.85546875" style="96" customWidth="1"/>
    <col min="4" max="4" width="6" style="96" customWidth="1"/>
    <col min="5" max="6" width="6.85546875" style="96" customWidth="1"/>
    <col min="7" max="7" width="6" style="96" customWidth="1"/>
    <col min="8" max="10" width="6.85546875" style="96" customWidth="1"/>
    <col min="11" max="11" width="8.85546875" style="96" customWidth="1"/>
    <col min="12" max="14" width="6.85546875" style="96" customWidth="1"/>
    <col min="15" max="15" width="7.7109375" style="96" customWidth="1"/>
    <col min="16" max="16" width="16.42578125" style="96" customWidth="1"/>
  </cols>
  <sheetData>
    <row r="1" spans="1:16" x14ac:dyDescent="0.25">
      <c r="A1" s="3"/>
      <c r="B1" s="1"/>
      <c r="C1" s="2"/>
      <c r="D1" s="3"/>
      <c r="E1" s="3" t="s">
        <v>0</v>
      </c>
      <c r="F1" s="3"/>
      <c r="G1" s="94"/>
      <c r="H1" s="3"/>
      <c r="I1" s="257" t="s">
        <v>1</v>
      </c>
      <c r="J1" s="257"/>
      <c r="K1" s="257"/>
      <c r="L1" s="257"/>
      <c r="M1" s="257"/>
      <c r="N1" s="257"/>
      <c r="O1" s="257"/>
      <c r="P1" s="3"/>
    </row>
    <row r="2" spans="1:16" x14ac:dyDescent="0.25">
      <c r="E2" s="3" t="s">
        <v>2</v>
      </c>
    </row>
    <row r="3" spans="1:16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  <c r="P3" s="3"/>
    </row>
    <row r="4" spans="1:16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  <c r="P4" s="3"/>
    </row>
    <row r="5" spans="1:16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  <c r="P5" s="3"/>
    </row>
    <row r="6" spans="1:16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8"/>
      <c r="P6" s="3"/>
    </row>
    <row r="7" spans="1:16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  <c r="P8" s="3"/>
    </row>
    <row r="9" spans="1:16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  <c r="P9" s="3"/>
    </row>
    <row r="10" spans="1:16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  <c r="P10" s="3"/>
    </row>
    <row r="11" spans="1:16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  <c r="P11" s="3"/>
    </row>
    <row r="12" spans="1:16" x14ac:dyDescent="0.25">
      <c r="A12" s="3"/>
      <c r="B12" s="52" t="s">
        <v>272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6.25" customHeight="1" x14ac:dyDescent="0.25">
      <c r="A13" s="3"/>
      <c r="B13" s="354" t="s">
        <v>169</v>
      </c>
      <c r="C13" s="355"/>
      <c r="D13" s="356"/>
      <c r="E13" s="354" t="s">
        <v>170</v>
      </c>
      <c r="F13" s="355"/>
      <c r="G13" s="356"/>
      <c r="H13" s="330" t="s">
        <v>108</v>
      </c>
      <c r="I13" s="342"/>
      <c r="J13" s="330" t="s">
        <v>97</v>
      </c>
      <c r="K13" s="342"/>
      <c r="L13" s="330" t="s">
        <v>107</v>
      </c>
      <c r="M13" s="342"/>
      <c r="N13" s="330" t="s">
        <v>273</v>
      </c>
      <c r="O13" s="342"/>
      <c r="P13" s="3"/>
    </row>
    <row r="14" spans="1:16" x14ac:dyDescent="0.25">
      <c r="A14" s="3"/>
      <c r="B14" s="357"/>
      <c r="C14" s="358"/>
      <c r="D14" s="359"/>
      <c r="E14" s="357"/>
      <c r="F14" s="358"/>
      <c r="G14" s="359"/>
      <c r="H14" s="330" t="s">
        <v>274</v>
      </c>
      <c r="I14" s="347"/>
      <c r="J14" s="347"/>
      <c r="K14" s="347"/>
      <c r="L14" s="347"/>
      <c r="M14" s="347"/>
      <c r="N14" s="347"/>
      <c r="O14" s="342"/>
      <c r="P14" s="3"/>
    </row>
    <row r="15" spans="1:16" x14ac:dyDescent="0.25">
      <c r="A15" s="3"/>
      <c r="B15" s="362" t="s">
        <v>177</v>
      </c>
      <c r="C15" s="362"/>
      <c r="D15" s="362"/>
      <c r="E15" s="362" t="s">
        <v>178</v>
      </c>
      <c r="F15" s="362"/>
      <c r="G15" s="362"/>
      <c r="H15" s="360">
        <v>3700</v>
      </c>
      <c r="I15" s="361"/>
      <c r="J15" s="360">
        <v>3600</v>
      </c>
      <c r="K15" s="361"/>
      <c r="L15" s="360">
        <v>2900</v>
      </c>
      <c r="M15" s="361"/>
      <c r="N15" s="360">
        <v>6400</v>
      </c>
      <c r="O15" s="361"/>
      <c r="P15" s="3"/>
    </row>
    <row r="16" spans="1:16" x14ac:dyDescent="0.25">
      <c r="A16" s="3"/>
      <c r="B16" s="362" t="s">
        <v>179</v>
      </c>
      <c r="C16" s="362"/>
      <c r="D16" s="362"/>
      <c r="E16" s="362" t="s">
        <v>180</v>
      </c>
      <c r="F16" s="362"/>
      <c r="G16" s="362"/>
      <c r="H16" s="360">
        <v>4400</v>
      </c>
      <c r="I16" s="361"/>
      <c r="J16" s="360">
        <v>4200</v>
      </c>
      <c r="K16" s="361"/>
      <c r="L16" s="360">
        <v>3200</v>
      </c>
      <c r="M16" s="361"/>
      <c r="N16" s="360">
        <v>7200</v>
      </c>
      <c r="O16" s="361"/>
      <c r="P16" s="3"/>
    </row>
    <row r="17" spans="1:16" x14ac:dyDescent="0.25">
      <c r="A17" s="3"/>
      <c r="B17" s="362" t="s">
        <v>181</v>
      </c>
      <c r="C17" s="362"/>
      <c r="D17" s="362"/>
      <c r="E17" s="362" t="s">
        <v>182</v>
      </c>
      <c r="F17" s="362"/>
      <c r="G17" s="362"/>
      <c r="H17" s="360">
        <v>6400</v>
      </c>
      <c r="I17" s="361"/>
      <c r="J17" s="360">
        <v>7400</v>
      </c>
      <c r="K17" s="361"/>
      <c r="L17" s="360">
        <v>4700</v>
      </c>
      <c r="M17" s="361"/>
      <c r="N17" s="360">
        <v>8800</v>
      </c>
      <c r="O17" s="361"/>
      <c r="P17" s="3"/>
    </row>
    <row r="18" spans="1:16" x14ac:dyDescent="0.25">
      <c r="A18" s="3"/>
      <c r="B18" s="362" t="s">
        <v>183</v>
      </c>
      <c r="C18" s="362"/>
      <c r="D18" s="362"/>
      <c r="E18" s="362" t="s">
        <v>184</v>
      </c>
      <c r="F18" s="362"/>
      <c r="G18" s="362"/>
      <c r="H18" s="360">
        <v>9400</v>
      </c>
      <c r="I18" s="361"/>
      <c r="J18" s="360">
        <v>10100</v>
      </c>
      <c r="K18" s="361"/>
      <c r="L18" s="360">
        <v>9000</v>
      </c>
      <c r="M18" s="361"/>
      <c r="N18" s="360">
        <v>10600</v>
      </c>
      <c r="O18" s="361"/>
      <c r="P18" s="3"/>
    </row>
    <row r="19" spans="1:16" x14ac:dyDescent="0.25">
      <c r="A19" s="118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19"/>
      <c r="N19" s="119"/>
      <c r="O19" s="119"/>
      <c r="P19" s="3"/>
    </row>
    <row r="20" spans="1:16" x14ac:dyDescent="0.25">
      <c r="A20" s="3"/>
      <c r="B20" s="363" t="s">
        <v>251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5"/>
      <c r="M20" s="364" t="s">
        <v>275</v>
      </c>
      <c r="N20" s="364"/>
      <c r="O20" s="365"/>
      <c r="P20" s="3"/>
    </row>
    <row r="21" spans="1:16" x14ac:dyDescent="0.25">
      <c r="A21" s="3"/>
      <c r="B21" s="366" t="s">
        <v>276</v>
      </c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37">
        <v>2500</v>
      </c>
      <c r="N21" s="348">
        <v>500</v>
      </c>
      <c r="O21" s="338"/>
      <c r="P21" s="3"/>
    </row>
    <row r="22" spans="1:16" x14ac:dyDescent="0.25">
      <c r="A22" s="3"/>
      <c r="B22" s="366" t="s">
        <v>277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37">
        <v>3100</v>
      </c>
      <c r="N22" s="348">
        <v>600</v>
      </c>
      <c r="O22" s="338"/>
      <c r="P22" s="3"/>
    </row>
    <row r="23" spans="1:16" x14ac:dyDescent="0.25">
      <c r="A23" s="3"/>
      <c r="B23" s="366" t="s">
        <v>278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37">
        <v>3500</v>
      </c>
      <c r="N23" s="348">
        <v>1500</v>
      </c>
      <c r="O23" s="338"/>
      <c r="P23" s="3"/>
    </row>
    <row r="24" spans="1:16" x14ac:dyDescent="0.25">
      <c r="A24" s="3"/>
      <c r="B24" s="366" t="s">
        <v>279</v>
      </c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37">
        <v>4900</v>
      </c>
      <c r="N24" s="348">
        <v>1500</v>
      </c>
      <c r="O24" s="338"/>
      <c r="P24" s="3"/>
    </row>
    <row r="25" spans="1:16" x14ac:dyDescent="0.25">
      <c r="A25" s="3"/>
      <c r="B25" s="366" t="s">
        <v>280</v>
      </c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37">
        <v>9000</v>
      </c>
      <c r="N25" s="348">
        <v>1500</v>
      </c>
      <c r="O25" s="338"/>
      <c r="P25" s="3"/>
    </row>
    <row r="26" spans="1:16" x14ac:dyDescent="0.25">
      <c r="A26" s="3"/>
      <c r="B26" s="366" t="s">
        <v>281</v>
      </c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37">
        <v>14000</v>
      </c>
      <c r="N26" s="348">
        <v>1500</v>
      </c>
      <c r="O26" s="338"/>
      <c r="P26" s="3"/>
    </row>
    <row r="27" spans="1:16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  <c r="N27" s="1"/>
      <c r="O27" s="1"/>
      <c r="P27" s="3"/>
    </row>
    <row r="28" spans="1:16" x14ac:dyDescent="0.25">
      <c r="A28" s="3"/>
      <c r="B28" s="52" t="s">
        <v>189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3" t="s">
        <v>265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10"/>
      <c r="B30" s="3" t="s">
        <v>266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2" t="s">
        <v>267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3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1"/>
      <c r="B33" s="52" t="s">
        <v>125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10" t="s">
        <v>47</v>
      </c>
      <c r="B34" s="2" t="s">
        <v>252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1"/>
      <c r="B35" s="2" t="s">
        <v>136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1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1"/>
      <c r="B37" s="52" t="s">
        <v>127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10" t="s">
        <v>47</v>
      </c>
      <c r="B38" s="2" t="s">
        <v>253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1"/>
      <c r="B39" s="2" t="s">
        <v>254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1"/>
      <c r="B41" s="52" t="s">
        <v>129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10" t="s">
        <v>47</v>
      </c>
      <c r="B42" s="2" t="s">
        <v>255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10"/>
      <c r="B43" s="2" t="s">
        <v>256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10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1"/>
      <c r="B45" s="52" t="s">
        <v>443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10" t="s">
        <v>47</v>
      </c>
      <c r="B46" s="2" t="s">
        <v>195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10" t="s">
        <v>47</v>
      </c>
      <c r="B47" s="2" t="s">
        <v>196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10"/>
      <c r="B48" s="2" t="s">
        <v>197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10" t="s">
        <v>47</v>
      </c>
      <c r="B49" s="2" t="s">
        <v>240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10"/>
      <c r="B50" s="111" t="s">
        <v>241</v>
      </c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10"/>
      <c r="B51" s="11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B52" s="52" t="s">
        <v>143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6" x14ac:dyDescent="0.25">
      <c r="B53" s="2" t="s">
        <v>228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6" x14ac:dyDescent="0.25">
      <c r="B54" s="2" t="s">
        <v>229</v>
      </c>
      <c r="C54" s="2"/>
      <c r="D54" s="3"/>
      <c r="E54" s="3"/>
      <c r="F54" s="3"/>
      <c r="G54" s="3"/>
      <c r="H54" s="3"/>
      <c r="I54" s="3"/>
      <c r="J54" s="3"/>
      <c r="K54" s="3"/>
      <c r="L54" s="3"/>
    </row>
    <row r="55" spans="1:16" x14ac:dyDescent="0.25">
      <c r="B55" s="2" t="s">
        <v>230</v>
      </c>
      <c r="C55" s="2"/>
      <c r="D55" s="3"/>
      <c r="E55" s="3"/>
      <c r="F55" s="3"/>
      <c r="G55" s="3"/>
      <c r="H55" s="3"/>
      <c r="I55" s="3"/>
      <c r="J55" s="3"/>
      <c r="K55" s="3"/>
      <c r="L55" s="3"/>
    </row>
    <row r="56" spans="1:16" x14ac:dyDescent="0.25">
      <c r="B56" s="2" t="s">
        <v>231</v>
      </c>
      <c r="C56" s="2"/>
      <c r="D56" s="3"/>
      <c r="E56" s="3"/>
      <c r="F56" s="3"/>
      <c r="G56" s="3"/>
      <c r="H56" s="3"/>
      <c r="I56" s="3"/>
      <c r="J56" s="3"/>
      <c r="K56" s="3"/>
      <c r="L56" s="3"/>
    </row>
    <row r="57" spans="1:16" x14ac:dyDescent="0.25">
      <c r="A57" s="3"/>
      <c r="B57" s="2" t="s">
        <v>146</v>
      </c>
      <c r="C57" s="2"/>
      <c r="D57" s="3"/>
      <c r="E57" s="3"/>
      <c r="F57" s="3"/>
      <c r="G57" s="3"/>
      <c r="H57" s="3"/>
      <c r="I57" s="3"/>
      <c r="J57" s="3"/>
      <c r="K57" s="3"/>
      <c r="L57" s="3"/>
      <c r="O57" s="3"/>
    </row>
    <row r="58" spans="1:16" x14ac:dyDescent="0.25">
      <c r="A58" s="3"/>
      <c r="B58" s="2" t="s">
        <v>232</v>
      </c>
      <c r="D58" s="3"/>
      <c r="E58" s="3"/>
      <c r="F58" s="3"/>
      <c r="G58" s="3"/>
      <c r="H58" s="3"/>
      <c r="I58" s="3"/>
      <c r="J58" s="3"/>
      <c r="K58" s="3"/>
      <c r="L58" s="3"/>
      <c r="O58" s="3"/>
    </row>
    <row r="59" spans="1:16" x14ac:dyDescent="0.25">
      <c r="A59" s="3"/>
      <c r="B59" s="2" t="s">
        <v>233</v>
      </c>
      <c r="C59" s="2"/>
      <c r="D59" s="3"/>
      <c r="E59" s="3"/>
      <c r="F59" s="3"/>
      <c r="G59" s="3"/>
      <c r="H59" s="3"/>
      <c r="I59" s="3"/>
      <c r="J59" s="3"/>
      <c r="K59" s="3"/>
      <c r="L59" s="3"/>
      <c r="O59" s="3"/>
    </row>
    <row r="60" spans="1:16" x14ac:dyDescent="0.25">
      <c r="A60" s="3"/>
      <c r="O60" s="3"/>
    </row>
    <row r="61" spans="1:16" x14ac:dyDescent="0.25">
      <c r="A61" s="3"/>
      <c r="B61" s="2" t="s">
        <v>147</v>
      </c>
      <c r="O61" s="3"/>
    </row>
    <row r="62" spans="1:16" x14ac:dyDescent="0.25">
      <c r="A62" s="3"/>
      <c r="O62" s="3"/>
      <c r="P62" s="3"/>
    </row>
    <row r="63" spans="1:16" x14ac:dyDescent="0.25">
      <c r="A63" s="3"/>
      <c r="P63" s="3"/>
    </row>
    <row r="64" spans="1:16" x14ac:dyDescent="0.25">
      <c r="A64" s="3"/>
      <c r="P64" s="3"/>
    </row>
    <row r="65" spans="16:16" x14ac:dyDescent="0.25">
      <c r="P65" s="3"/>
    </row>
    <row r="66" spans="16:16" x14ac:dyDescent="0.25">
      <c r="P66" s="3"/>
    </row>
    <row r="67" spans="16:16" x14ac:dyDescent="0.25">
      <c r="P67" s="3"/>
    </row>
    <row r="68" spans="16:16" x14ac:dyDescent="0.25">
      <c r="P68" s="3"/>
    </row>
    <row r="69" spans="16:16" x14ac:dyDescent="0.25">
      <c r="P69" s="3"/>
    </row>
    <row r="70" spans="16:16" x14ac:dyDescent="0.25">
      <c r="P70" s="3"/>
    </row>
    <row r="71" spans="16:16" x14ac:dyDescent="0.25">
      <c r="P71" s="3"/>
    </row>
  </sheetData>
  <sheetProtection algorithmName="SHA-512" hashValue="kvmk+hawGqVdNoenmDkW3XoH+df0U73ARaxiNfbMMYsvct8tQorIIq+RPccuO7rOjfOa9R60FinBOD6EDcu5Rg==" saltValue="i0E2w/QfCZJLoxmfZX1EUw==" spinCount="100000" sheet="1" objects="1" scenarios="1"/>
  <mergeCells count="46">
    <mergeCell ref="B26:L26"/>
    <mergeCell ref="M26:O26"/>
    <mergeCell ref="B23:L23"/>
    <mergeCell ref="M23:O23"/>
    <mergeCell ref="B24:L24"/>
    <mergeCell ref="M24:O24"/>
    <mergeCell ref="B25:L25"/>
    <mergeCell ref="M25:O25"/>
    <mergeCell ref="B20:L20"/>
    <mergeCell ref="M20:O20"/>
    <mergeCell ref="B21:L21"/>
    <mergeCell ref="M21:O21"/>
    <mergeCell ref="B22:L22"/>
    <mergeCell ref="M22:O22"/>
    <mergeCell ref="N18:O18"/>
    <mergeCell ref="B17:D17"/>
    <mergeCell ref="E17:G17"/>
    <mergeCell ref="H17:I17"/>
    <mergeCell ref="J17:K17"/>
    <mergeCell ref="L17:M17"/>
    <mergeCell ref="N17:O17"/>
    <mergeCell ref="B18:D18"/>
    <mergeCell ref="E18:G18"/>
    <mergeCell ref="H18:I18"/>
    <mergeCell ref="J18:K18"/>
    <mergeCell ref="L18:M18"/>
    <mergeCell ref="N16:O16"/>
    <mergeCell ref="B15:D15"/>
    <mergeCell ref="E15:G15"/>
    <mergeCell ref="H15:I15"/>
    <mergeCell ref="J15:K15"/>
    <mergeCell ref="L15:M15"/>
    <mergeCell ref="N15:O15"/>
    <mergeCell ref="B16:D16"/>
    <mergeCell ref="E16:G16"/>
    <mergeCell ref="H16:I16"/>
    <mergeCell ref="J16:K16"/>
    <mergeCell ref="L16:M16"/>
    <mergeCell ref="I1:O1"/>
    <mergeCell ref="B13:D14"/>
    <mergeCell ref="E13:G14"/>
    <mergeCell ref="H13:I13"/>
    <mergeCell ref="J13:K13"/>
    <mergeCell ref="L13:M13"/>
    <mergeCell ref="N13:O13"/>
    <mergeCell ref="H14:O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88"/>
  <sheetViews>
    <sheetView topLeftCell="A4" workbookViewId="0">
      <selection activeCell="L10" sqref="L10:N10"/>
    </sheetView>
  </sheetViews>
  <sheetFormatPr defaultRowHeight="15" x14ac:dyDescent="0.25"/>
  <cols>
    <col min="1" max="1" width="4" style="96" customWidth="1"/>
    <col min="2" max="4" width="7.42578125" style="96" customWidth="1"/>
    <col min="5" max="5" width="5.85546875" style="96" customWidth="1"/>
    <col min="6" max="11" width="6.5703125" style="96" customWidth="1"/>
    <col min="12" max="13" width="6.42578125" style="96" customWidth="1"/>
    <col min="14" max="14" width="9.7109375" style="96" customWidth="1"/>
    <col min="15" max="15" width="7.42578125" style="96" customWidth="1"/>
  </cols>
  <sheetData>
    <row r="1" spans="1:15" x14ac:dyDescent="0.25">
      <c r="A1" s="3"/>
      <c r="B1" s="1"/>
      <c r="C1" s="2"/>
      <c r="D1" s="3"/>
      <c r="E1" s="3" t="s">
        <v>0</v>
      </c>
      <c r="F1" s="3"/>
      <c r="G1" s="94"/>
      <c r="H1" s="3"/>
      <c r="I1" s="94" t="s">
        <v>1</v>
      </c>
      <c r="J1" s="94"/>
      <c r="K1" s="94"/>
      <c r="L1" s="94"/>
      <c r="M1" s="94"/>
      <c r="N1" s="94"/>
      <c r="O1" s="3"/>
    </row>
    <row r="2" spans="1:15" x14ac:dyDescent="0.25">
      <c r="E2" s="3" t="s">
        <v>2</v>
      </c>
    </row>
    <row r="3" spans="1:15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</row>
    <row r="4" spans="1:15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</row>
    <row r="5" spans="1:15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</row>
    <row r="6" spans="1:15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3"/>
    </row>
    <row r="7" spans="1:15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97"/>
      <c r="O8" s="3"/>
    </row>
    <row r="9" spans="1:15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98"/>
      <c r="O9" s="3"/>
    </row>
    <row r="10" spans="1:15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44" t="s">
        <v>550</v>
      </c>
      <c r="M10" s="344"/>
      <c r="N10" s="344"/>
      <c r="O10" s="3"/>
    </row>
    <row r="11" spans="1:15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98"/>
      <c r="O11" s="3"/>
    </row>
    <row r="12" spans="1:15" x14ac:dyDescent="0.25">
      <c r="A12" s="3"/>
      <c r="B12" s="94" t="s">
        <v>282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4" spans="1:15" ht="15" customHeight="1" x14ac:dyDescent="0.25">
      <c r="A14" s="94"/>
      <c r="B14" s="354" t="s">
        <v>169</v>
      </c>
      <c r="C14" s="355"/>
      <c r="D14" s="355"/>
      <c r="E14" s="356"/>
      <c r="F14" s="330" t="s">
        <v>274</v>
      </c>
      <c r="G14" s="347"/>
      <c r="H14" s="347"/>
      <c r="I14" s="347"/>
      <c r="J14" s="347"/>
      <c r="K14" s="347"/>
      <c r="L14" s="347"/>
      <c r="M14" s="347"/>
      <c r="N14" s="342"/>
      <c r="O14" s="94"/>
    </row>
    <row r="15" spans="1:15" ht="28.5" customHeight="1" x14ac:dyDescent="0.25">
      <c r="A15" s="94"/>
      <c r="B15" s="357"/>
      <c r="C15" s="358"/>
      <c r="D15" s="358"/>
      <c r="E15" s="359"/>
      <c r="F15" s="330" t="s">
        <v>283</v>
      </c>
      <c r="G15" s="347"/>
      <c r="H15" s="347"/>
      <c r="I15" s="380" t="s">
        <v>284</v>
      </c>
      <c r="J15" s="381"/>
      <c r="K15" s="381"/>
      <c r="L15" s="330" t="s">
        <v>172</v>
      </c>
      <c r="M15" s="347"/>
      <c r="N15" s="342"/>
      <c r="O15" s="94"/>
    </row>
    <row r="16" spans="1:15" ht="15" customHeight="1" x14ac:dyDescent="0.25">
      <c r="A16" s="3"/>
      <c r="B16" s="332" t="s">
        <v>285</v>
      </c>
      <c r="C16" s="333"/>
      <c r="D16" s="333"/>
      <c r="E16" s="334"/>
      <c r="F16" s="337">
        <v>3400</v>
      </c>
      <c r="G16" s="348"/>
      <c r="H16" s="348"/>
      <c r="I16" s="375">
        <v>5500</v>
      </c>
      <c r="J16" s="376"/>
      <c r="K16" s="376"/>
      <c r="L16" s="377" t="s">
        <v>511</v>
      </c>
      <c r="M16" s="378"/>
      <c r="N16" s="379"/>
      <c r="O16" s="3"/>
    </row>
    <row r="17" spans="1:15" ht="15" customHeight="1" x14ac:dyDescent="0.25">
      <c r="A17" s="3"/>
      <c r="B17" s="332" t="s">
        <v>286</v>
      </c>
      <c r="C17" s="333"/>
      <c r="D17" s="333"/>
      <c r="E17" s="334"/>
      <c r="F17" s="337">
        <v>3700</v>
      </c>
      <c r="G17" s="348"/>
      <c r="H17" s="348"/>
      <c r="I17" s="375">
        <v>6100</v>
      </c>
      <c r="J17" s="376"/>
      <c r="K17" s="376"/>
      <c r="L17" s="377" t="s">
        <v>511</v>
      </c>
      <c r="M17" s="378"/>
      <c r="N17" s="379"/>
      <c r="O17" s="3"/>
    </row>
    <row r="18" spans="1:15" ht="15" customHeight="1" x14ac:dyDescent="0.25">
      <c r="A18" s="3"/>
      <c r="B18" s="332" t="s">
        <v>287</v>
      </c>
      <c r="C18" s="333"/>
      <c r="D18" s="333"/>
      <c r="E18" s="334"/>
      <c r="F18" s="337">
        <v>3900</v>
      </c>
      <c r="G18" s="348"/>
      <c r="H18" s="348"/>
      <c r="I18" s="375">
        <v>7100</v>
      </c>
      <c r="J18" s="376"/>
      <c r="K18" s="376"/>
      <c r="L18" s="377" t="s">
        <v>511</v>
      </c>
      <c r="M18" s="378"/>
      <c r="N18" s="379"/>
      <c r="O18" s="3"/>
    </row>
    <row r="19" spans="1:15" ht="15" customHeight="1" x14ac:dyDescent="0.25">
      <c r="A19" s="3"/>
      <c r="B19" s="332" t="s">
        <v>288</v>
      </c>
      <c r="C19" s="333"/>
      <c r="D19" s="333"/>
      <c r="E19" s="334"/>
      <c r="F19" s="337">
        <v>5900</v>
      </c>
      <c r="G19" s="348"/>
      <c r="H19" s="348"/>
      <c r="I19" s="375">
        <v>8900</v>
      </c>
      <c r="J19" s="376"/>
      <c r="K19" s="376"/>
      <c r="L19" s="377" t="s">
        <v>511</v>
      </c>
      <c r="M19" s="378"/>
      <c r="N19" s="379"/>
      <c r="O19" s="3"/>
    </row>
    <row r="20" spans="1:15" ht="15" customHeight="1" x14ac:dyDescent="0.25">
      <c r="A20" s="114"/>
      <c r="B20" s="332" t="s">
        <v>289</v>
      </c>
      <c r="C20" s="333"/>
      <c r="D20" s="333"/>
      <c r="E20" s="334"/>
      <c r="F20" s="337">
        <v>8400</v>
      </c>
      <c r="G20" s="348"/>
      <c r="H20" s="348"/>
      <c r="I20" s="375">
        <v>15800</v>
      </c>
      <c r="J20" s="376"/>
      <c r="K20" s="376"/>
      <c r="L20" s="377" t="s">
        <v>511</v>
      </c>
      <c r="M20" s="378"/>
      <c r="N20" s="379"/>
      <c r="O20" s="3"/>
    </row>
    <row r="21" spans="1:15" ht="15" customHeight="1" x14ac:dyDescent="0.25">
      <c r="A21" s="3"/>
      <c r="B21" s="332" t="s">
        <v>290</v>
      </c>
      <c r="C21" s="333"/>
      <c r="D21" s="333"/>
      <c r="E21" s="334"/>
      <c r="F21" s="337">
        <v>12000</v>
      </c>
      <c r="G21" s="348"/>
      <c r="H21" s="348"/>
      <c r="I21" s="375">
        <v>21000</v>
      </c>
      <c r="J21" s="376"/>
      <c r="K21" s="376"/>
      <c r="L21" s="377" t="s">
        <v>511</v>
      </c>
      <c r="M21" s="378"/>
      <c r="N21" s="379"/>
      <c r="O21" s="3"/>
    </row>
    <row r="22" spans="1:15" ht="15" customHeight="1" x14ac:dyDescent="0.25">
      <c r="A22" s="3"/>
      <c r="B22" s="332" t="s">
        <v>291</v>
      </c>
      <c r="C22" s="333"/>
      <c r="D22" s="333"/>
      <c r="E22" s="334"/>
      <c r="F22" s="337" t="s">
        <v>292</v>
      </c>
      <c r="G22" s="348"/>
      <c r="H22" s="348"/>
      <c r="I22" s="337" t="s">
        <v>292</v>
      </c>
      <c r="J22" s="348"/>
      <c r="K22" s="348"/>
      <c r="L22" s="377" t="s">
        <v>511</v>
      </c>
      <c r="M22" s="378"/>
      <c r="N22" s="379"/>
      <c r="O22" s="3"/>
    </row>
    <row r="23" spans="1:15" ht="31.5" customHeight="1" x14ac:dyDescent="0.25">
      <c r="A23" s="3"/>
      <c r="B23" s="368" t="s">
        <v>519</v>
      </c>
      <c r="C23" s="369"/>
      <c r="D23" s="369"/>
      <c r="E23" s="370"/>
      <c r="F23" s="360" t="s">
        <v>520</v>
      </c>
      <c r="G23" s="374"/>
      <c r="H23" s="374"/>
      <c r="I23" s="374"/>
      <c r="J23" s="374"/>
      <c r="K23" s="361"/>
      <c r="L23" s="250"/>
      <c r="M23" s="251"/>
      <c r="N23" s="252"/>
      <c r="O23" s="3"/>
    </row>
    <row r="24" spans="1:15" ht="31.5" customHeight="1" x14ac:dyDescent="0.25">
      <c r="A24" s="3"/>
      <c r="B24" s="371"/>
      <c r="C24" s="372"/>
      <c r="D24" s="372"/>
      <c r="E24" s="373"/>
      <c r="F24" s="360" t="s">
        <v>521</v>
      </c>
      <c r="G24" s="374"/>
      <c r="H24" s="374"/>
      <c r="I24" s="374"/>
      <c r="J24" s="374"/>
      <c r="K24" s="361"/>
      <c r="L24" s="250"/>
      <c r="M24" s="251"/>
      <c r="N24" s="252"/>
      <c r="O24" s="3"/>
    </row>
    <row r="25" spans="1:15" ht="31.5" customHeight="1" x14ac:dyDescent="0.25">
      <c r="A25" s="3"/>
      <c r="B25" s="332" t="s">
        <v>293</v>
      </c>
      <c r="C25" s="333"/>
      <c r="D25" s="333"/>
      <c r="E25" s="334"/>
      <c r="F25" s="360" t="s">
        <v>498</v>
      </c>
      <c r="G25" s="348"/>
      <c r="H25" s="348"/>
      <c r="I25" s="375" t="s">
        <v>499</v>
      </c>
      <c r="J25" s="376"/>
      <c r="K25" s="376"/>
      <c r="L25" s="382"/>
      <c r="M25" s="383"/>
      <c r="N25" s="384"/>
      <c r="O25" s="3"/>
    </row>
    <row r="26" spans="1:15" ht="18" customHeight="1" x14ac:dyDescent="0.25">
      <c r="A26" s="3"/>
      <c r="B26" s="341" t="s">
        <v>251</v>
      </c>
      <c r="C26" s="341"/>
      <c r="D26" s="341"/>
      <c r="E26" s="341"/>
      <c r="F26" s="341"/>
      <c r="G26" s="341"/>
      <c r="H26" s="341"/>
      <c r="I26" s="341"/>
      <c r="J26" s="341"/>
      <c r="K26" s="341"/>
      <c r="L26" s="341" t="s">
        <v>274</v>
      </c>
      <c r="M26" s="341"/>
      <c r="N26" s="341"/>
      <c r="O26" s="3"/>
    </row>
    <row r="27" spans="1:15" x14ac:dyDescent="0.25">
      <c r="A27" s="3"/>
      <c r="B27" s="345" t="s">
        <v>294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85">
        <v>1200</v>
      </c>
      <c r="M27" s="385"/>
      <c r="N27" s="385"/>
      <c r="O27" s="3"/>
    </row>
    <row r="28" spans="1:15" x14ac:dyDescent="0.25">
      <c r="A28" s="3"/>
      <c r="B28" s="345" t="s">
        <v>295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85">
        <v>1500</v>
      </c>
      <c r="M28" s="385"/>
      <c r="N28" s="385"/>
      <c r="O28" s="3"/>
    </row>
    <row r="29" spans="1:15" x14ac:dyDescent="0.25">
      <c r="B29" s="345" t="s">
        <v>296</v>
      </c>
      <c r="C29" s="345"/>
      <c r="D29" s="345"/>
      <c r="E29" s="345"/>
      <c r="F29" s="345"/>
      <c r="G29" s="345"/>
      <c r="H29" s="345"/>
      <c r="I29" s="345"/>
      <c r="J29" s="345"/>
      <c r="K29" s="345"/>
      <c r="L29" s="385">
        <v>1900</v>
      </c>
      <c r="M29" s="385"/>
      <c r="N29" s="385"/>
      <c r="O29" s="3"/>
    </row>
    <row r="30" spans="1:15" x14ac:dyDescent="0.25">
      <c r="A30" s="3"/>
      <c r="B30" s="345" t="s">
        <v>297</v>
      </c>
      <c r="C30" s="345"/>
      <c r="D30" s="345"/>
      <c r="E30" s="345"/>
      <c r="F30" s="345"/>
      <c r="G30" s="345"/>
      <c r="H30" s="345"/>
      <c r="I30" s="345"/>
      <c r="J30" s="345"/>
      <c r="K30" s="345"/>
      <c r="L30" s="385">
        <v>2200</v>
      </c>
      <c r="M30" s="385"/>
      <c r="N30" s="385"/>
      <c r="O30" s="3"/>
    </row>
    <row r="31" spans="1:15" x14ac:dyDescent="0.25">
      <c r="A31" s="3"/>
      <c r="B31" s="345" t="s">
        <v>298</v>
      </c>
      <c r="C31" s="345"/>
      <c r="D31" s="345"/>
      <c r="E31" s="345"/>
      <c r="F31" s="345"/>
      <c r="G31" s="345"/>
      <c r="H31" s="345"/>
      <c r="I31" s="345"/>
      <c r="J31" s="345"/>
      <c r="K31" s="345"/>
      <c r="L31" s="385" t="s">
        <v>456</v>
      </c>
      <c r="M31" s="385"/>
      <c r="N31" s="385"/>
      <c r="O31" s="3"/>
    </row>
    <row r="32" spans="1:15" x14ac:dyDescent="0.25">
      <c r="A32" s="3"/>
      <c r="B32" s="3"/>
      <c r="C32" s="3"/>
      <c r="D32" s="3"/>
      <c r="E32" s="3"/>
      <c r="F32" s="2"/>
      <c r="G32" s="3"/>
      <c r="H32" s="2"/>
      <c r="I32" s="2"/>
      <c r="J32" s="2"/>
      <c r="K32" s="2"/>
      <c r="L32" s="2"/>
      <c r="M32" s="3"/>
      <c r="O32" s="3"/>
    </row>
    <row r="33" spans="1:15" x14ac:dyDescent="0.25">
      <c r="A33" s="3"/>
      <c r="B33" s="52" t="s">
        <v>189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1"/>
      <c r="B34" s="2" t="s">
        <v>190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10"/>
      <c r="B35" s="2" t="s">
        <v>191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2" t="s">
        <v>510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2" t="s">
        <v>522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2" t="s">
        <v>523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1"/>
      <c r="B40" s="52" t="s">
        <v>125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10" t="s">
        <v>47</v>
      </c>
      <c r="B41" s="2" t="s">
        <v>252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10"/>
      <c r="B42" s="2" t="s">
        <v>136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1"/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1"/>
      <c r="B44" s="52" t="s">
        <v>127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10" t="s">
        <v>47</v>
      </c>
      <c r="B45" s="2" t="s">
        <v>253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10"/>
      <c r="B46" s="2" t="s">
        <v>254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10"/>
      <c r="B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1"/>
      <c r="B48" s="52" t="s">
        <v>129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10" t="s">
        <v>47</v>
      </c>
      <c r="B49" s="2" t="s">
        <v>255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10"/>
      <c r="B50" s="2" t="s">
        <v>256</v>
      </c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10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10"/>
      <c r="B52" s="52" t="s">
        <v>443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10" t="s">
        <v>47</v>
      </c>
      <c r="B53" s="2" t="s">
        <v>195</v>
      </c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10" t="s">
        <v>47</v>
      </c>
      <c r="B54" s="2" t="s">
        <v>196</v>
      </c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B55" s="2" t="s">
        <v>197</v>
      </c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 t="s">
        <v>47</v>
      </c>
      <c r="B56" s="2" t="s">
        <v>240</v>
      </c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111" t="s">
        <v>241</v>
      </c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5" x14ac:dyDescent="0.25">
      <c r="A59" s="3"/>
    </row>
    <row r="60" spans="1:15" x14ac:dyDescent="0.25">
      <c r="A60" s="3"/>
      <c r="B60" s="2" t="s">
        <v>147</v>
      </c>
    </row>
    <row r="61" spans="1:15" x14ac:dyDescent="0.25">
      <c r="A61" s="3"/>
    </row>
    <row r="62" spans="1:15" x14ac:dyDescent="0.25">
      <c r="A62" s="3"/>
    </row>
    <row r="63" spans="1:15" x14ac:dyDescent="0.25">
      <c r="A63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  <row r="88" spans="15:15" x14ac:dyDescent="0.25">
      <c r="O88" s="3"/>
    </row>
  </sheetData>
  <sheetProtection algorithmName="SHA-512" hashValue="30HPXrHdaXg3NL1l3Ox2V3GBFPm0+jy5hQ1w0yr9bg6J2ePDZ1siKLRsHh6RPVgqnEOApa4dPnlx4cSodrIJow==" saltValue="HpKLbeMpPa+LEXojpyHfTw==" spinCount="100000" sheet="1" objects="1" scenarios="1"/>
  <mergeCells count="53">
    <mergeCell ref="B30:K30"/>
    <mergeCell ref="L30:N30"/>
    <mergeCell ref="B31:K31"/>
    <mergeCell ref="L31:N31"/>
    <mergeCell ref="B27:K27"/>
    <mergeCell ref="L27:N27"/>
    <mergeCell ref="B28:K28"/>
    <mergeCell ref="L28:N28"/>
    <mergeCell ref="B29:K29"/>
    <mergeCell ref="L29:N29"/>
    <mergeCell ref="B25:E25"/>
    <mergeCell ref="F25:H25"/>
    <mergeCell ref="I25:K25"/>
    <mergeCell ref="L25:N25"/>
    <mergeCell ref="B26:K26"/>
    <mergeCell ref="L26:N26"/>
    <mergeCell ref="B21:E21"/>
    <mergeCell ref="F21:H21"/>
    <mergeCell ref="I21:K21"/>
    <mergeCell ref="L21:N21"/>
    <mergeCell ref="B22:E22"/>
    <mergeCell ref="F22:H22"/>
    <mergeCell ref="I22:K22"/>
    <mergeCell ref="L22:N22"/>
    <mergeCell ref="B19:E19"/>
    <mergeCell ref="F19:H19"/>
    <mergeCell ref="I19:K19"/>
    <mergeCell ref="L19:N19"/>
    <mergeCell ref="B20:E20"/>
    <mergeCell ref="F20:H20"/>
    <mergeCell ref="I20:K20"/>
    <mergeCell ref="L20:N20"/>
    <mergeCell ref="L17:N17"/>
    <mergeCell ref="B18:E18"/>
    <mergeCell ref="F18:H18"/>
    <mergeCell ref="I18:K18"/>
    <mergeCell ref="L18:N18"/>
    <mergeCell ref="B23:E24"/>
    <mergeCell ref="F23:K23"/>
    <mergeCell ref="F24:K24"/>
    <mergeCell ref="L10:N10"/>
    <mergeCell ref="B16:E16"/>
    <mergeCell ref="F16:H16"/>
    <mergeCell ref="I16:K16"/>
    <mergeCell ref="L16:N16"/>
    <mergeCell ref="B14:E15"/>
    <mergeCell ref="F14:N14"/>
    <mergeCell ref="F15:H15"/>
    <mergeCell ref="I15:K15"/>
    <mergeCell ref="L15:N15"/>
    <mergeCell ref="B17:E17"/>
    <mergeCell ref="F17:H17"/>
    <mergeCell ref="I17:K17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5"/>
  <sheetViews>
    <sheetView workbookViewId="0">
      <selection activeCell="N12" sqref="N12"/>
    </sheetView>
  </sheetViews>
  <sheetFormatPr defaultRowHeight="15" x14ac:dyDescent="0.25"/>
  <cols>
    <col min="1" max="1" width="3.85546875" style="96" customWidth="1"/>
    <col min="2" max="3" width="6.42578125" style="96" customWidth="1"/>
    <col min="4" max="4" width="7.85546875" style="96" customWidth="1"/>
    <col min="5" max="5" width="6.42578125" style="96" customWidth="1"/>
    <col min="6" max="7" width="6" style="96" customWidth="1"/>
    <col min="8" max="8" width="5.7109375" style="96" customWidth="1"/>
    <col min="9" max="9" width="6" style="96" customWidth="1"/>
    <col min="10" max="10" width="7.42578125" style="96" customWidth="1"/>
    <col min="11" max="11" width="5.140625" style="96" customWidth="1"/>
    <col min="12" max="12" width="8.28515625" style="96" customWidth="1"/>
    <col min="13" max="13" width="7.85546875" style="96" customWidth="1"/>
    <col min="14" max="14" width="8.85546875" style="96" customWidth="1"/>
    <col min="15" max="15" width="11.7109375" style="96" customWidth="1"/>
    <col min="16" max="16" width="9.140625" style="96"/>
  </cols>
  <sheetData>
    <row r="1" spans="1:16" x14ac:dyDescent="0.25">
      <c r="A1" s="3"/>
      <c r="B1" s="1"/>
      <c r="C1" s="2"/>
      <c r="D1" s="3"/>
      <c r="E1" s="3"/>
      <c r="F1" s="3" t="s">
        <v>0</v>
      </c>
      <c r="G1" s="94"/>
      <c r="H1" s="3"/>
      <c r="I1" s="3"/>
      <c r="J1" s="257" t="s">
        <v>1</v>
      </c>
      <c r="K1" s="257"/>
      <c r="L1" s="257"/>
      <c r="M1" s="257"/>
      <c r="N1" s="257"/>
      <c r="O1" s="257"/>
      <c r="P1" s="3"/>
    </row>
    <row r="2" spans="1:16" x14ac:dyDescent="0.25">
      <c r="F2" s="3" t="s">
        <v>2</v>
      </c>
    </row>
    <row r="3" spans="1:16" x14ac:dyDescent="0.25">
      <c r="A3" s="3"/>
      <c r="B3" s="1"/>
      <c r="C3" s="2"/>
      <c r="D3" s="3"/>
      <c r="E3" s="3"/>
      <c r="F3" s="3" t="s">
        <v>5</v>
      </c>
      <c r="G3" s="3"/>
      <c r="H3" s="3"/>
      <c r="I3" s="3"/>
      <c r="J3" s="3" t="s">
        <v>3</v>
      </c>
      <c r="K3" s="3"/>
      <c r="L3" s="3"/>
      <c r="M3" s="3" t="s">
        <v>4</v>
      </c>
      <c r="N3" s="3"/>
      <c r="O3" s="3"/>
      <c r="P3" s="3"/>
    </row>
    <row r="4" spans="1:16" x14ac:dyDescent="0.25">
      <c r="A4" s="3"/>
      <c r="B4" s="1"/>
      <c r="C4" s="2"/>
      <c r="D4" s="3"/>
      <c r="E4" s="3"/>
      <c r="F4" s="3"/>
      <c r="G4" s="3"/>
      <c r="H4" s="3"/>
      <c r="I4" s="3"/>
      <c r="J4" s="3" t="s">
        <v>6</v>
      </c>
      <c r="K4" s="3"/>
      <c r="L4" s="3"/>
      <c r="M4" s="3" t="s">
        <v>7</v>
      </c>
      <c r="N4" s="3"/>
      <c r="O4" s="3"/>
      <c r="P4" s="3"/>
    </row>
    <row r="5" spans="1:16" x14ac:dyDescent="0.25">
      <c r="A5" s="3"/>
      <c r="B5" s="1"/>
      <c r="C5" s="2"/>
      <c r="D5" s="3"/>
      <c r="E5" s="3"/>
      <c r="F5" s="3" t="s">
        <v>10</v>
      </c>
      <c r="G5" s="3"/>
      <c r="H5" s="3"/>
      <c r="I5" s="3"/>
      <c r="J5" s="3" t="s">
        <v>8</v>
      </c>
      <c r="K5" s="3"/>
      <c r="L5" s="3"/>
      <c r="M5" s="3" t="s">
        <v>9</v>
      </c>
      <c r="N5" s="3"/>
      <c r="O5" s="3"/>
      <c r="P5" s="3"/>
    </row>
    <row r="6" spans="1:16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 t="s">
        <v>11</v>
      </c>
      <c r="N6" s="8"/>
      <c r="O6" s="8"/>
      <c r="P6" s="3"/>
    </row>
    <row r="7" spans="1:16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  <c r="P8" s="3"/>
    </row>
    <row r="9" spans="1:16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  <c r="P9" s="3"/>
    </row>
    <row r="10" spans="1:16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  <c r="P10" s="3"/>
    </row>
    <row r="11" spans="1:16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  <c r="P11" s="3"/>
    </row>
    <row r="12" spans="1:16" x14ac:dyDescent="0.25">
      <c r="A12" s="3"/>
      <c r="B12" s="52" t="s">
        <v>299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4" spans="1:16" ht="37.5" customHeight="1" x14ac:dyDescent="0.25">
      <c r="A14" s="3"/>
      <c r="B14" s="330" t="s">
        <v>169</v>
      </c>
      <c r="C14" s="347"/>
      <c r="D14" s="342"/>
      <c r="E14" s="330" t="s">
        <v>170</v>
      </c>
      <c r="F14" s="347"/>
      <c r="G14" s="342"/>
      <c r="H14" s="330" t="s">
        <v>171</v>
      </c>
      <c r="I14" s="347"/>
      <c r="J14" s="342"/>
      <c r="K14" s="330" t="s">
        <v>174</v>
      </c>
      <c r="L14" s="347"/>
      <c r="M14" s="342"/>
      <c r="N14" s="330" t="s">
        <v>172</v>
      </c>
      <c r="O14" s="342"/>
      <c r="P14" s="3"/>
    </row>
    <row r="15" spans="1:16" x14ac:dyDescent="0.25">
      <c r="A15" s="3"/>
      <c r="B15" s="377" t="s">
        <v>300</v>
      </c>
      <c r="C15" s="378"/>
      <c r="D15" s="379"/>
      <c r="E15" s="377" t="s">
        <v>180</v>
      </c>
      <c r="F15" s="378"/>
      <c r="G15" s="379"/>
      <c r="H15" s="360">
        <v>6900</v>
      </c>
      <c r="I15" s="374"/>
      <c r="J15" s="361"/>
      <c r="K15" s="360">
        <v>5400</v>
      </c>
      <c r="L15" s="374"/>
      <c r="M15" s="361"/>
      <c r="N15" s="382" t="s">
        <v>457</v>
      </c>
      <c r="O15" s="384"/>
      <c r="P15" s="3"/>
    </row>
    <row r="16" spans="1:16" x14ac:dyDescent="0.25">
      <c r="A16" s="3"/>
      <c r="B16" s="377" t="s">
        <v>181</v>
      </c>
      <c r="C16" s="378"/>
      <c r="D16" s="379"/>
      <c r="E16" s="377" t="s">
        <v>182</v>
      </c>
      <c r="F16" s="378"/>
      <c r="G16" s="379"/>
      <c r="H16" s="360">
        <v>9200</v>
      </c>
      <c r="I16" s="374"/>
      <c r="J16" s="361"/>
      <c r="K16" s="360">
        <v>7300</v>
      </c>
      <c r="L16" s="374"/>
      <c r="M16" s="361"/>
      <c r="N16" s="382" t="s">
        <v>458</v>
      </c>
      <c r="O16" s="384"/>
      <c r="P16" s="3"/>
    </row>
    <row r="17" spans="1:16" x14ac:dyDescent="0.25">
      <c r="A17" s="3"/>
      <c r="B17" s="377" t="s">
        <v>183</v>
      </c>
      <c r="C17" s="378"/>
      <c r="D17" s="379"/>
      <c r="E17" s="377" t="s">
        <v>184</v>
      </c>
      <c r="F17" s="378"/>
      <c r="G17" s="379"/>
      <c r="H17" s="360">
        <v>13800</v>
      </c>
      <c r="I17" s="374"/>
      <c r="J17" s="361"/>
      <c r="K17" s="360">
        <v>8700</v>
      </c>
      <c r="L17" s="374"/>
      <c r="M17" s="361"/>
      <c r="N17" s="382" t="s">
        <v>382</v>
      </c>
      <c r="O17" s="384"/>
      <c r="P17" s="3"/>
    </row>
    <row r="18" spans="1:16" x14ac:dyDescent="0.25">
      <c r="A18" s="3"/>
      <c r="B18" s="377" t="s">
        <v>302</v>
      </c>
      <c r="C18" s="378"/>
      <c r="D18" s="379"/>
      <c r="E18" s="337"/>
      <c r="F18" s="348"/>
      <c r="G18" s="338"/>
      <c r="H18" s="337"/>
      <c r="I18" s="348"/>
      <c r="J18" s="338"/>
      <c r="K18" s="360" t="s">
        <v>459</v>
      </c>
      <c r="L18" s="374"/>
      <c r="M18" s="361"/>
      <c r="N18" s="382" t="s">
        <v>460</v>
      </c>
      <c r="O18" s="384"/>
      <c r="P18" s="3"/>
    </row>
    <row r="19" spans="1:16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20"/>
      <c r="N19" s="120"/>
      <c r="O19" s="120"/>
      <c r="P19" s="3"/>
    </row>
    <row r="20" spans="1:16" x14ac:dyDescent="0.25">
      <c r="A20" s="3"/>
      <c r="B20" s="363" t="s">
        <v>303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5"/>
      <c r="M20" s="363" t="s">
        <v>275</v>
      </c>
      <c r="N20" s="364"/>
      <c r="O20" s="365"/>
      <c r="P20" s="3"/>
    </row>
    <row r="21" spans="1:16" x14ac:dyDescent="0.25">
      <c r="A21" s="3"/>
      <c r="B21" s="366" t="s">
        <v>276</v>
      </c>
      <c r="C21" s="367"/>
      <c r="D21" s="367"/>
      <c r="E21" s="367"/>
      <c r="F21" s="367"/>
      <c r="G21" s="367"/>
      <c r="H21" s="367"/>
      <c r="I21" s="367"/>
      <c r="J21" s="367"/>
      <c r="K21" s="367"/>
      <c r="L21" s="386"/>
      <c r="M21" s="337">
        <v>2500</v>
      </c>
      <c r="N21" s="348"/>
      <c r="O21" s="338"/>
      <c r="P21" s="3"/>
    </row>
    <row r="22" spans="1:16" x14ac:dyDescent="0.25">
      <c r="A22" s="3"/>
      <c r="B22" s="366" t="s">
        <v>277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86"/>
      <c r="M22" s="337">
        <v>3100</v>
      </c>
      <c r="N22" s="348"/>
      <c r="O22" s="338"/>
      <c r="P22" s="3"/>
    </row>
    <row r="23" spans="1:16" x14ac:dyDescent="0.25">
      <c r="A23" s="3"/>
      <c r="B23" s="366" t="s">
        <v>278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86"/>
      <c r="M23" s="337">
        <v>4500</v>
      </c>
      <c r="N23" s="348"/>
      <c r="O23" s="338"/>
      <c r="P23" s="3"/>
    </row>
    <row r="24" spans="1:16" x14ac:dyDescent="0.25">
      <c r="A24" s="3"/>
      <c r="B24" s="366" t="s">
        <v>279</v>
      </c>
      <c r="C24" s="367"/>
      <c r="D24" s="367"/>
      <c r="E24" s="367"/>
      <c r="F24" s="367"/>
      <c r="G24" s="367"/>
      <c r="H24" s="367"/>
      <c r="I24" s="367"/>
      <c r="J24" s="367"/>
      <c r="K24" s="367"/>
      <c r="L24" s="386"/>
      <c r="M24" s="337">
        <v>6000</v>
      </c>
      <c r="N24" s="348"/>
      <c r="O24" s="338"/>
      <c r="P24" s="3"/>
    </row>
    <row r="25" spans="1:16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/>
      <c r="N25" s="1"/>
      <c r="O25" s="1"/>
      <c r="P25" s="3"/>
    </row>
    <row r="26" spans="1:16" x14ac:dyDescent="0.25">
      <c r="A26" s="3"/>
      <c r="B26" s="52" t="s">
        <v>189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3"/>
      <c r="B27" s="3" t="s">
        <v>265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10"/>
      <c r="B28" s="3" t="s">
        <v>266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2" t="s">
        <v>267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3.25" customHeight="1" x14ac:dyDescent="0.25">
      <c r="A31" s="121"/>
      <c r="B31" s="387" t="s">
        <v>304</v>
      </c>
      <c r="C31" s="388"/>
      <c r="D31" s="388"/>
      <c r="E31" s="388"/>
      <c r="F31" s="388"/>
      <c r="G31" s="389"/>
      <c r="H31" s="390" t="s">
        <v>170</v>
      </c>
      <c r="I31" s="391"/>
      <c r="J31" s="391"/>
      <c r="K31" s="391"/>
      <c r="L31" s="391"/>
      <c r="M31" s="392"/>
      <c r="N31" s="390" t="s">
        <v>171</v>
      </c>
      <c r="O31" s="392"/>
      <c r="P31" s="5"/>
    </row>
    <row r="32" spans="1:16" x14ac:dyDescent="0.25">
      <c r="A32" s="100"/>
      <c r="B32" s="393" t="s">
        <v>305</v>
      </c>
      <c r="C32" s="394"/>
      <c r="D32" s="394"/>
      <c r="E32" s="394"/>
      <c r="F32" s="394"/>
      <c r="G32" s="395"/>
      <c r="H32" s="393" t="s">
        <v>306</v>
      </c>
      <c r="I32" s="394"/>
      <c r="J32" s="394"/>
      <c r="K32" s="394"/>
      <c r="L32" s="394"/>
      <c r="M32" s="395"/>
      <c r="N32" s="396">
        <v>5200</v>
      </c>
      <c r="O32" s="397"/>
      <c r="P32" s="1"/>
    </row>
    <row r="33" spans="1:16" x14ac:dyDescent="0.25">
      <c r="A33" s="100"/>
      <c r="B33" s="393" t="s">
        <v>307</v>
      </c>
      <c r="C33" s="394"/>
      <c r="D33" s="394"/>
      <c r="E33" s="394"/>
      <c r="F33" s="394"/>
      <c r="G33" s="395"/>
      <c r="H33" s="393" t="s">
        <v>306</v>
      </c>
      <c r="I33" s="394"/>
      <c r="J33" s="394"/>
      <c r="K33" s="394"/>
      <c r="L33" s="394"/>
      <c r="M33" s="395"/>
      <c r="N33" s="396">
        <v>5500</v>
      </c>
      <c r="O33" s="397"/>
      <c r="P33" s="1"/>
    </row>
    <row r="34" spans="1:16" x14ac:dyDescent="0.25">
      <c r="A34" s="100"/>
      <c r="B34" s="393" t="s">
        <v>308</v>
      </c>
      <c r="C34" s="394"/>
      <c r="D34" s="394"/>
      <c r="E34" s="394"/>
      <c r="F34" s="394"/>
      <c r="G34" s="395"/>
      <c r="H34" s="393" t="s">
        <v>306</v>
      </c>
      <c r="I34" s="394"/>
      <c r="J34" s="394"/>
      <c r="K34" s="394"/>
      <c r="L34" s="394"/>
      <c r="M34" s="395"/>
      <c r="N34" s="396">
        <v>8000</v>
      </c>
      <c r="O34" s="397"/>
      <c r="P34" s="1"/>
    </row>
    <row r="35" spans="1:16" x14ac:dyDescent="0.25">
      <c r="A35" s="100"/>
      <c r="B35" s="393" t="s">
        <v>309</v>
      </c>
      <c r="C35" s="394"/>
      <c r="D35" s="394"/>
      <c r="E35" s="394"/>
      <c r="F35" s="394"/>
      <c r="G35" s="395"/>
      <c r="H35" s="393" t="s">
        <v>306</v>
      </c>
      <c r="I35" s="394"/>
      <c r="J35" s="394"/>
      <c r="K35" s="394"/>
      <c r="L35" s="394"/>
      <c r="M35" s="395"/>
      <c r="N35" s="396">
        <v>8700</v>
      </c>
      <c r="O35" s="397"/>
      <c r="P35" s="1"/>
    </row>
    <row r="36" spans="1:16" x14ac:dyDescent="0.25">
      <c r="P36" s="3"/>
    </row>
    <row r="37" spans="1:16" x14ac:dyDescent="0.25">
      <c r="A37" s="1"/>
      <c r="B37" s="52" t="s">
        <v>125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10" t="s">
        <v>47</v>
      </c>
      <c r="B38" s="2" t="s">
        <v>252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1"/>
      <c r="B39" s="2" t="s">
        <v>136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1"/>
      <c r="B41" s="52" t="s">
        <v>127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10" t="s">
        <v>47</v>
      </c>
      <c r="B42" s="2" t="s">
        <v>253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1"/>
      <c r="B43" s="2" t="s">
        <v>254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1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1"/>
      <c r="B45" s="52" t="s">
        <v>129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10" t="s">
        <v>47</v>
      </c>
      <c r="B46" s="2" t="s">
        <v>255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10"/>
      <c r="B47" s="2" t="s">
        <v>256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10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1"/>
      <c r="B49" s="52" t="s">
        <v>443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10" t="s">
        <v>47</v>
      </c>
      <c r="B50" s="2" t="s">
        <v>195</v>
      </c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10" t="s">
        <v>47</v>
      </c>
      <c r="B51" s="2" t="s">
        <v>196</v>
      </c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0"/>
      <c r="B52" s="2" t="s">
        <v>197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10" t="s">
        <v>47</v>
      </c>
      <c r="B53" s="2" t="s">
        <v>240</v>
      </c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10"/>
      <c r="B54" s="111" t="s">
        <v>241</v>
      </c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0"/>
      <c r="B55" s="111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B56" s="52" t="s">
        <v>143</v>
      </c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6" x14ac:dyDescent="0.25">
      <c r="B57" s="2" t="s">
        <v>228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6" x14ac:dyDescent="0.25">
      <c r="B58" s="2" t="s">
        <v>229</v>
      </c>
      <c r="C58" s="2"/>
      <c r="D58" s="3"/>
      <c r="E58" s="3"/>
      <c r="F58" s="3"/>
      <c r="G58" s="3"/>
      <c r="H58" s="3"/>
      <c r="I58" s="3"/>
      <c r="J58" s="3"/>
      <c r="K58" s="3"/>
      <c r="L58" s="3"/>
    </row>
    <row r="59" spans="1:16" x14ac:dyDescent="0.25">
      <c r="B59" s="2" t="s">
        <v>230</v>
      </c>
      <c r="C59" s="2"/>
      <c r="D59" s="3"/>
      <c r="E59" s="3"/>
      <c r="F59" s="3"/>
      <c r="G59" s="3"/>
      <c r="H59" s="3"/>
      <c r="I59" s="3"/>
      <c r="J59" s="3"/>
      <c r="K59" s="3"/>
      <c r="L59" s="3"/>
    </row>
    <row r="60" spans="1:16" x14ac:dyDescent="0.25">
      <c r="B60" s="2" t="s">
        <v>231</v>
      </c>
      <c r="C60" s="2"/>
      <c r="D60" s="3"/>
      <c r="E60" s="3"/>
      <c r="F60" s="3"/>
      <c r="G60" s="3"/>
      <c r="H60" s="3"/>
      <c r="I60" s="3"/>
      <c r="J60" s="3"/>
      <c r="K60" s="3"/>
      <c r="L60" s="3"/>
    </row>
    <row r="61" spans="1:16" x14ac:dyDescent="0.25">
      <c r="A61" s="3"/>
      <c r="B61" s="2" t="s">
        <v>146</v>
      </c>
      <c r="C61" s="2"/>
      <c r="D61" s="3"/>
      <c r="E61" s="3"/>
      <c r="F61" s="3"/>
      <c r="G61" s="3"/>
      <c r="H61" s="3"/>
      <c r="I61" s="3"/>
      <c r="J61" s="3"/>
      <c r="K61" s="3"/>
      <c r="L61" s="3"/>
      <c r="O61" s="3"/>
    </row>
    <row r="62" spans="1:16" x14ac:dyDescent="0.25">
      <c r="A62" s="3"/>
      <c r="B62" s="2" t="s">
        <v>232</v>
      </c>
      <c r="D62" s="3"/>
      <c r="E62" s="3"/>
      <c r="F62" s="3"/>
      <c r="G62" s="3"/>
      <c r="H62" s="3"/>
      <c r="I62" s="3"/>
      <c r="J62" s="3"/>
      <c r="K62" s="3"/>
      <c r="L62" s="3"/>
      <c r="O62" s="3"/>
    </row>
    <row r="63" spans="1:16" x14ac:dyDescent="0.25">
      <c r="A63" s="3"/>
      <c r="B63" s="2" t="s">
        <v>233</v>
      </c>
      <c r="C63" s="2"/>
      <c r="D63" s="3"/>
      <c r="E63" s="3"/>
      <c r="F63" s="3"/>
      <c r="G63" s="3"/>
      <c r="H63" s="3"/>
      <c r="I63" s="3"/>
      <c r="J63" s="3"/>
      <c r="K63" s="3"/>
      <c r="L63" s="3"/>
      <c r="O63" s="3"/>
    </row>
    <row r="64" spans="1:16" x14ac:dyDescent="0.25">
      <c r="A64" s="3"/>
      <c r="O64" s="3"/>
    </row>
    <row r="65" spans="1:16" x14ac:dyDescent="0.25">
      <c r="A65" s="3"/>
      <c r="B65" s="2" t="s">
        <v>147</v>
      </c>
      <c r="O65" s="3"/>
    </row>
    <row r="66" spans="1:16" x14ac:dyDescent="0.25">
      <c r="A66" s="3"/>
      <c r="O66" s="3"/>
      <c r="P66" s="3"/>
    </row>
    <row r="67" spans="1:16" x14ac:dyDescent="0.25">
      <c r="A67" s="3"/>
      <c r="P67" s="3"/>
    </row>
    <row r="68" spans="1:16" x14ac:dyDescent="0.25">
      <c r="A68" s="3"/>
      <c r="P68" s="3"/>
    </row>
    <row r="69" spans="1:16" x14ac:dyDescent="0.25">
      <c r="P69" s="3"/>
    </row>
    <row r="70" spans="1:16" x14ac:dyDescent="0.25">
      <c r="P70" s="3"/>
    </row>
    <row r="71" spans="1:16" x14ac:dyDescent="0.25">
      <c r="P71" s="3"/>
    </row>
    <row r="72" spans="1:16" x14ac:dyDescent="0.25">
      <c r="P72" s="3"/>
    </row>
    <row r="73" spans="1:16" x14ac:dyDescent="0.25">
      <c r="P73" s="3"/>
    </row>
    <row r="74" spans="1:16" x14ac:dyDescent="0.25">
      <c r="P74" s="3"/>
    </row>
    <row r="75" spans="1:16" x14ac:dyDescent="0.25">
      <c r="P75" s="3"/>
    </row>
  </sheetData>
  <sheetProtection algorithmName="SHA-512" hashValue="r3D3Mp3vznvApDe+/bFDUhZbAwrq+xzerSHr0Yl/ayXJpgKKGkJl3cJgEbQuheM1JyKZeKWKGyDNOv76uXvDbQ==" saltValue="EkPvHnZBHFvoavMSfWJYAQ==" spinCount="100000" sheet="1" objects="1" scenarios="1"/>
  <mergeCells count="51">
    <mergeCell ref="B34:G34"/>
    <mergeCell ref="H34:M34"/>
    <mergeCell ref="N34:O34"/>
    <mergeCell ref="B35:G35"/>
    <mergeCell ref="H35:M35"/>
    <mergeCell ref="N35:O35"/>
    <mergeCell ref="B32:G32"/>
    <mergeCell ref="H32:M32"/>
    <mergeCell ref="N32:O32"/>
    <mergeCell ref="B33:G33"/>
    <mergeCell ref="H33:M33"/>
    <mergeCell ref="N33:O33"/>
    <mergeCell ref="B23:L23"/>
    <mergeCell ref="M23:O23"/>
    <mergeCell ref="B24:L24"/>
    <mergeCell ref="M24:O24"/>
    <mergeCell ref="B31:G31"/>
    <mergeCell ref="H31:M31"/>
    <mergeCell ref="N31:O31"/>
    <mergeCell ref="B20:L20"/>
    <mergeCell ref="M20:O20"/>
    <mergeCell ref="B21:L21"/>
    <mergeCell ref="M21:O21"/>
    <mergeCell ref="B22:L22"/>
    <mergeCell ref="M22:O22"/>
    <mergeCell ref="B17:D17"/>
    <mergeCell ref="E17:G17"/>
    <mergeCell ref="H17:J17"/>
    <mergeCell ref="K17:M17"/>
    <mergeCell ref="N17:O17"/>
    <mergeCell ref="B18:D18"/>
    <mergeCell ref="E18:G18"/>
    <mergeCell ref="H18:J18"/>
    <mergeCell ref="K18:M18"/>
    <mergeCell ref="N18:O18"/>
    <mergeCell ref="B15:D15"/>
    <mergeCell ref="E15:G15"/>
    <mergeCell ref="H15:J15"/>
    <mergeCell ref="K15:M15"/>
    <mergeCell ref="N15:O15"/>
    <mergeCell ref="B16:D16"/>
    <mergeCell ref="E16:G16"/>
    <mergeCell ref="H16:J16"/>
    <mergeCell ref="K16:M16"/>
    <mergeCell ref="N16:O16"/>
    <mergeCell ref="J1:O1"/>
    <mergeCell ref="B14:D14"/>
    <mergeCell ref="E14:G14"/>
    <mergeCell ref="H14:J14"/>
    <mergeCell ref="K14:M14"/>
    <mergeCell ref="N14:O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04"/>
  <sheetViews>
    <sheetView zoomScaleNormal="100" workbookViewId="0">
      <selection activeCell="O10" sqref="O10"/>
    </sheetView>
  </sheetViews>
  <sheetFormatPr defaultRowHeight="15" x14ac:dyDescent="0.25"/>
  <cols>
    <col min="1" max="1" width="3" customWidth="1"/>
    <col min="2" max="7" width="6.42578125" customWidth="1"/>
    <col min="8" max="10" width="4.5703125" customWidth="1"/>
    <col min="13" max="14" width="6.42578125" customWidth="1"/>
    <col min="15" max="15" width="7.85546875" customWidth="1"/>
  </cols>
  <sheetData>
    <row r="1" spans="1:15" x14ac:dyDescent="0.25">
      <c r="A1" s="3"/>
      <c r="B1" s="1"/>
      <c r="C1" s="2"/>
      <c r="D1" s="3"/>
      <c r="E1" s="3"/>
      <c r="F1" s="3" t="s">
        <v>0</v>
      </c>
      <c r="G1" s="3"/>
      <c r="H1" s="94"/>
      <c r="I1" s="3"/>
      <c r="J1" s="94" t="s">
        <v>1</v>
      </c>
      <c r="K1" s="94"/>
      <c r="L1" s="94"/>
      <c r="M1" s="94"/>
      <c r="N1" s="94"/>
      <c r="O1" s="94"/>
    </row>
    <row r="2" spans="1:15" x14ac:dyDescent="0.25">
      <c r="A2" s="96"/>
      <c r="B2" s="96"/>
      <c r="C2" s="96"/>
      <c r="D2" s="96"/>
      <c r="E2" s="96"/>
      <c r="F2" s="3" t="s">
        <v>2</v>
      </c>
      <c r="G2" s="96"/>
      <c r="H2" s="96"/>
      <c r="I2" s="96"/>
      <c r="J2" s="96"/>
      <c r="K2" s="96"/>
      <c r="L2" s="96"/>
      <c r="M2" s="96"/>
      <c r="N2" s="96"/>
      <c r="O2" s="96"/>
    </row>
    <row r="3" spans="1:15" x14ac:dyDescent="0.25">
      <c r="A3" s="3"/>
      <c r="B3" s="1"/>
      <c r="C3" s="2"/>
      <c r="D3" s="3"/>
      <c r="E3" s="3"/>
      <c r="F3" s="3" t="s">
        <v>5</v>
      </c>
      <c r="G3" s="3"/>
      <c r="H3" s="3"/>
      <c r="I3" s="3"/>
      <c r="J3" s="3" t="s">
        <v>3</v>
      </c>
      <c r="K3" s="3"/>
      <c r="L3" s="3"/>
      <c r="M3" s="3" t="s">
        <v>4</v>
      </c>
      <c r="N3" s="3"/>
      <c r="O3" s="3"/>
    </row>
    <row r="4" spans="1:15" x14ac:dyDescent="0.25">
      <c r="A4" s="3"/>
      <c r="B4" s="1"/>
      <c r="C4" s="2"/>
      <c r="D4" s="3"/>
      <c r="E4" s="3"/>
      <c r="F4" s="3"/>
      <c r="G4" s="3"/>
      <c r="H4" s="3"/>
      <c r="I4" s="3"/>
      <c r="J4" s="3" t="s">
        <v>6</v>
      </c>
      <c r="K4" s="3"/>
      <c r="L4" s="3"/>
      <c r="M4" s="3" t="s">
        <v>7</v>
      </c>
      <c r="N4" s="3"/>
      <c r="O4" s="3"/>
    </row>
    <row r="5" spans="1:15" x14ac:dyDescent="0.25">
      <c r="A5" s="3"/>
      <c r="B5" s="1"/>
      <c r="C5" s="2"/>
      <c r="D5" s="3"/>
      <c r="E5" s="3"/>
      <c r="F5" s="3" t="s">
        <v>10</v>
      </c>
      <c r="G5" s="3"/>
      <c r="H5" s="3"/>
      <c r="I5" s="3"/>
      <c r="J5" s="3" t="s">
        <v>8</v>
      </c>
      <c r="K5" s="3"/>
      <c r="L5" s="3"/>
      <c r="M5" s="3" t="s">
        <v>9</v>
      </c>
      <c r="N5" s="3"/>
      <c r="O5" s="3"/>
    </row>
    <row r="6" spans="1:15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 t="s">
        <v>11</v>
      </c>
      <c r="N6" s="8"/>
      <c r="O6" s="8"/>
    </row>
    <row r="7" spans="1:15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</row>
    <row r="9" spans="1:15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</row>
    <row r="10" spans="1:15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</row>
    <row r="11" spans="1:15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</row>
    <row r="12" spans="1:15" x14ac:dyDescent="0.25">
      <c r="A12" s="3"/>
      <c r="B12" s="52" t="s">
        <v>310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</row>
    <row r="14" spans="1:15" ht="24" customHeight="1" x14ac:dyDescent="0.25">
      <c r="A14" s="3"/>
      <c r="B14" s="330" t="s">
        <v>169</v>
      </c>
      <c r="C14" s="347"/>
      <c r="D14" s="347"/>
      <c r="E14" s="347" t="s">
        <v>170</v>
      </c>
      <c r="F14" s="347"/>
      <c r="G14" s="347"/>
      <c r="H14" s="330" t="s">
        <v>171</v>
      </c>
      <c r="I14" s="347"/>
      <c r="J14" s="347"/>
      <c r="K14" s="327" t="s">
        <v>174</v>
      </c>
      <c r="L14" s="327"/>
      <c r="M14" s="327" t="s">
        <v>172</v>
      </c>
      <c r="N14" s="327"/>
      <c r="O14" s="327"/>
    </row>
    <row r="15" spans="1:15" x14ac:dyDescent="0.25">
      <c r="A15" s="3"/>
      <c r="B15" s="377" t="s">
        <v>177</v>
      </c>
      <c r="C15" s="378"/>
      <c r="D15" s="378"/>
      <c r="E15" s="366" t="s">
        <v>178</v>
      </c>
      <c r="F15" s="367"/>
      <c r="G15" s="386"/>
      <c r="H15" s="360">
        <v>2500</v>
      </c>
      <c r="I15" s="374"/>
      <c r="J15" s="374"/>
      <c r="K15" s="398" t="s">
        <v>301</v>
      </c>
      <c r="L15" s="398"/>
      <c r="M15" s="399" t="s">
        <v>461</v>
      </c>
      <c r="N15" s="399"/>
      <c r="O15" s="399"/>
    </row>
    <row r="16" spans="1:15" x14ac:dyDescent="0.25">
      <c r="A16" s="3"/>
      <c r="B16" s="377" t="s">
        <v>311</v>
      </c>
      <c r="C16" s="378"/>
      <c r="D16" s="378"/>
      <c r="E16" s="366" t="s">
        <v>180</v>
      </c>
      <c r="F16" s="367"/>
      <c r="G16" s="386"/>
      <c r="H16" s="360">
        <v>3500</v>
      </c>
      <c r="I16" s="374"/>
      <c r="J16" s="374"/>
      <c r="K16" s="400">
        <v>4300</v>
      </c>
      <c r="L16" s="400"/>
      <c r="M16" s="399"/>
      <c r="N16" s="399"/>
      <c r="O16" s="399"/>
    </row>
    <row r="17" spans="1:15" x14ac:dyDescent="0.25">
      <c r="A17" s="3"/>
      <c r="B17" s="377" t="s">
        <v>181</v>
      </c>
      <c r="C17" s="378"/>
      <c r="D17" s="378"/>
      <c r="E17" s="366" t="s">
        <v>182</v>
      </c>
      <c r="F17" s="367"/>
      <c r="G17" s="386"/>
      <c r="H17" s="360">
        <v>4500</v>
      </c>
      <c r="I17" s="374"/>
      <c r="J17" s="374"/>
      <c r="K17" s="400">
        <v>7100</v>
      </c>
      <c r="L17" s="400"/>
      <c r="M17" s="399" t="s">
        <v>462</v>
      </c>
      <c r="N17" s="399"/>
      <c r="O17" s="399"/>
    </row>
    <row r="18" spans="1:15" x14ac:dyDescent="0.25">
      <c r="A18" s="3"/>
      <c r="B18" s="377" t="s">
        <v>183</v>
      </c>
      <c r="C18" s="378"/>
      <c r="D18" s="378"/>
      <c r="E18" s="366" t="s">
        <v>184</v>
      </c>
      <c r="F18" s="367"/>
      <c r="G18" s="386"/>
      <c r="H18" s="360">
        <v>6000</v>
      </c>
      <c r="I18" s="374"/>
      <c r="J18" s="374"/>
      <c r="K18" s="400">
        <v>8400</v>
      </c>
      <c r="L18" s="400"/>
      <c r="M18" s="399" t="s">
        <v>460</v>
      </c>
      <c r="N18" s="399"/>
      <c r="O18" s="399"/>
    </row>
    <row r="19" spans="1:15" x14ac:dyDescent="0.25">
      <c r="A19" s="3"/>
      <c r="B19" s="377" t="s">
        <v>312</v>
      </c>
      <c r="C19" s="378"/>
      <c r="D19" s="378"/>
      <c r="E19" s="366" t="s">
        <v>184</v>
      </c>
      <c r="F19" s="367"/>
      <c r="G19" s="386"/>
      <c r="H19" s="360">
        <v>12700</v>
      </c>
      <c r="I19" s="374"/>
      <c r="J19" s="374"/>
      <c r="K19" s="400">
        <v>10200</v>
      </c>
      <c r="L19" s="400"/>
      <c r="M19" s="399" t="s">
        <v>460</v>
      </c>
      <c r="N19" s="399"/>
      <c r="O19" s="399"/>
    </row>
    <row r="20" spans="1:15" x14ac:dyDescent="0.25">
      <c r="A20" s="3"/>
      <c r="B20" s="122"/>
      <c r="C20" s="122"/>
      <c r="D20" s="122"/>
      <c r="E20" s="122"/>
      <c r="F20" s="122"/>
      <c r="G20" s="122"/>
      <c r="H20" s="122"/>
      <c r="I20" s="122"/>
      <c r="J20" s="123"/>
      <c r="K20" s="123"/>
      <c r="L20" s="123"/>
      <c r="M20" s="123"/>
      <c r="N20" s="123"/>
      <c r="O20" s="123"/>
    </row>
    <row r="21" spans="1:15" x14ac:dyDescent="0.25">
      <c r="A21" s="3"/>
      <c r="B21" s="363" t="s">
        <v>303</v>
      </c>
      <c r="C21" s="364"/>
      <c r="D21" s="364"/>
      <c r="E21" s="364"/>
      <c r="F21" s="364"/>
      <c r="G21" s="364"/>
      <c r="H21" s="364"/>
      <c r="I21" s="364"/>
      <c r="J21" s="364"/>
      <c r="K21" s="364"/>
      <c r="L21" s="365"/>
      <c r="M21" s="364" t="s">
        <v>275</v>
      </c>
      <c r="N21" s="364"/>
      <c r="O21" s="365"/>
    </row>
    <row r="22" spans="1:15" x14ac:dyDescent="0.25">
      <c r="A22" s="3"/>
      <c r="B22" s="366" t="s">
        <v>276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37">
        <v>3000</v>
      </c>
      <c r="N22" s="348">
        <v>500</v>
      </c>
      <c r="O22" s="338"/>
    </row>
    <row r="23" spans="1:15" x14ac:dyDescent="0.25">
      <c r="A23" s="3"/>
      <c r="B23" s="366" t="s">
        <v>277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37">
        <v>3600</v>
      </c>
      <c r="N23" s="348">
        <v>600</v>
      </c>
      <c r="O23" s="338"/>
    </row>
    <row r="24" spans="1:15" x14ac:dyDescent="0.25">
      <c r="A24" s="3"/>
      <c r="B24" s="366" t="s">
        <v>278</v>
      </c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37">
        <v>4200</v>
      </c>
      <c r="N24" s="348">
        <v>1500</v>
      </c>
      <c r="O24" s="338"/>
    </row>
    <row r="25" spans="1:15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/>
      <c r="N25" s="1"/>
      <c r="O25" s="1"/>
    </row>
    <row r="26" spans="1:15" x14ac:dyDescent="0.25">
      <c r="A26" s="3"/>
      <c r="B26" s="52" t="s">
        <v>189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 t="s">
        <v>265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10"/>
      <c r="B28" s="3" t="s">
        <v>266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2" t="s">
        <v>267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1"/>
      <c r="B31" s="52" t="s">
        <v>125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10" t="s">
        <v>47</v>
      </c>
      <c r="B32" s="2" t="s">
        <v>252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1"/>
      <c r="B33" s="2" t="s">
        <v>136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1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1"/>
      <c r="B35" s="52" t="s">
        <v>127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10" t="s">
        <v>47</v>
      </c>
      <c r="B36" s="2" t="s">
        <v>253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1"/>
      <c r="B37" s="2" t="s">
        <v>254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1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1"/>
      <c r="B39" s="52" t="s">
        <v>129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10" t="s">
        <v>47</v>
      </c>
      <c r="B40" s="2" t="s">
        <v>255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10"/>
      <c r="B41" s="2" t="s">
        <v>256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10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1"/>
      <c r="B43" s="52" t="s">
        <v>443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10" t="s">
        <v>47</v>
      </c>
      <c r="B44" s="2" t="s">
        <v>195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10" t="s">
        <v>47</v>
      </c>
      <c r="B45" s="2" t="s">
        <v>196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10"/>
      <c r="B46" s="2" t="s">
        <v>197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10" t="s">
        <v>47</v>
      </c>
      <c r="B47" s="2" t="s">
        <v>240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10"/>
      <c r="B48" s="111" t="s">
        <v>241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10"/>
      <c r="B49" s="11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124" t="s">
        <v>313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</row>
    <row r="51" spans="1:15" ht="15" customHeight="1" x14ac:dyDescent="0.25">
      <c r="A51" s="3"/>
      <c r="B51" s="124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5" ht="36" customHeight="1" x14ac:dyDescent="0.25">
      <c r="A52" s="3"/>
      <c r="B52" s="403" t="s">
        <v>304</v>
      </c>
      <c r="C52" s="403"/>
      <c r="D52" s="403"/>
      <c r="E52" s="403"/>
      <c r="F52" s="403"/>
      <c r="G52" s="403"/>
      <c r="H52" s="403"/>
      <c r="I52" s="403"/>
      <c r="J52" s="403"/>
      <c r="K52" s="403" t="s">
        <v>314</v>
      </c>
      <c r="L52" s="403"/>
      <c r="M52" s="403" t="s">
        <v>315</v>
      </c>
      <c r="N52" s="403"/>
      <c r="O52" s="403"/>
    </row>
    <row r="53" spans="1:15" ht="15" customHeight="1" x14ac:dyDescent="0.25">
      <c r="B53" s="401" t="s">
        <v>316</v>
      </c>
      <c r="C53" s="401"/>
      <c r="D53" s="401"/>
      <c r="E53" s="401"/>
      <c r="F53" s="401"/>
      <c r="G53" s="401"/>
      <c r="H53" s="401"/>
      <c r="I53" s="401"/>
      <c r="J53" s="401"/>
      <c r="K53" s="404">
        <v>85000</v>
      </c>
      <c r="L53" s="404"/>
      <c r="M53" s="402" t="s">
        <v>463</v>
      </c>
      <c r="N53" s="402"/>
      <c r="O53" s="402"/>
    </row>
    <row r="54" spans="1:15" ht="15" customHeight="1" x14ac:dyDescent="0.25">
      <c r="B54" s="401" t="s">
        <v>317</v>
      </c>
      <c r="C54" s="401"/>
      <c r="D54" s="401"/>
      <c r="E54" s="401"/>
      <c r="F54" s="401"/>
      <c r="G54" s="401"/>
      <c r="H54" s="401"/>
      <c r="I54" s="401"/>
      <c r="J54" s="401"/>
      <c r="K54" s="404">
        <v>145000</v>
      </c>
      <c r="L54" s="404"/>
      <c r="M54" s="402" t="s">
        <v>463</v>
      </c>
      <c r="N54" s="402"/>
      <c r="O54" s="402"/>
    </row>
    <row r="55" spans="1:15" ht="15" customHeight="1" x14ac:dyDescent="0.25">
      <c r="B55" s="401" t="s">
        <v>318</v>
      </c>
      <c r="C55" s="401"/>
      <c r="D55" s="401"/>
      <c r="E55" s="401"/>
      <c r="F55" s="401"/>
      <c r="G55" s="401"/>
      <c r="H55" s="401"/>
      <c r="I55" s="401"/>
      <c r="J55" s="401"/>
      <c r="K55" s="404">
        <v>145000</v>
      </c>
      <c r="L55" s="404"/>
      <c r="M55" s="402" t="s">
        <v>463</v>
      </c>
      <c r="N55" s="402"/>
      <c r="O55" s="402"/>
    </row>
    <row r="56" spans="1:15" ht="15" customHeight="1" x14ac:dyDescent="0.25">
      <c r="B56" s="401" t="s">
        <v>319</v>
      </c>
      <c r="C56" s="401"/>
      <c r="D56" s="401"/>
      <c r="E56" s="401"/>
      <c r="F56" s="401"/>
      <c r="G56" s="401"/>
      <c r="H56" s="401"/>
      <c r="I56" s="401"/>
      <c r="J56" s="401"/>
      <c r="K56" s="404">
        <v>68000</v>
      </c>
      <c r="L56" s="404"/>
      <c r="M56" s="402" t="s">
        <v>463</v>
      </c>
      <c r="N56" s="402"/>
      <c r="O56" s="402"/>
    </row>
    <row r="57" spans="1:15" ht="15" customHeight="1" x14ac:dyDescent="0.25">
      <c r="B57" s="401" t="s">
        <v>320</v>
      </c>
      <c r="C57" s="401"/>
      <c r="D57" s="401"/>
      <c r="E57" s="401"/>
      <c r="F57" s="401"/>
      <c r="G57" s="401"/>
      <c r="H57" s="401"/>
      <c r="I57" s="401"/>
      <c r="J57" s="401"/>
      <c r="K57" s="404">
        <v>28000</v>
      </c>
      <c r="L57" s="404"/>
      <c r="M57" s="402" t="s">
        <v>463</v>
      </c>
      <c r="N57" s="402"/>
      <c r="O57" s="402"/>
    </row>
    <row r="58" spans="1:15" ht="15" customHeight="1" x14ac:dyDescent="0.25">
      <c r="B58" s="401" t="s">
        <v>321</v>
      </c>
      <c r="C58" s="401"/>
      <c r="D58" s="401"/>
      <c r="E58" s="401"/>
      <c r="F58" s="401"/>
      <c r="G58" s="401"/>
      <c r="H58" s="401"/>
      <c r="I58" s="401"/>
      <c r="J58" s="401"/>
      <c r="K58" s="404">
        <v>20000</v>
      </c>
      <c r="L58" s="404"/>
      <c r="M58" s="402" t="s">
        <v>463</v>
      </c>
      <c r="N58" s="402"/>
      <c r="O58" s="402"/>
    </row>
    <row r="59" spans="1:15" ht="15" customHeight="1" x14ac:dyDescent="0.25">
      <c r="B59" s="401" t="s">
        <v>322</v>
      </c>
      <c r="C59" s="401"/>
      <c r="D59" s="401"/>
      <c r="E59" s="401"/>
      <c r="F59" s="401"/>
      <c r="G59" s="401"/>
      <c r="H59" s="401"/>
      <c r="I59" s="401"/>
      <c r="J59" s="401"/>
      <c r="K59" s="404">
        <v>30000</v>
      </c>
      <c r="L59" s="404"/>
      <c r="M59" s="402" t="s">
        <v>463</v>
      </c>
      <c r="N59" s="402"/>
      <c r="O59" s="402"/>
    </row>
    <row r="60" spans="1:15" ht="15" customHeight="1" x14ac:dyDescent="0.25">
      <c r="B60" s="401" t="s">
        <v>323</v>
      </c>
      <c r="C60" s="401"/>
      <c r="D60" s="401"/>
      <c r="E60" s="401"/>
      <c r="F60" s="401"/>
      <c r="G60" s="401"/>
      <c r="H60" s="401"/>
      <c r="I60" s="401"/>
      <c r="J60" s="401"/>
      <c r="K60" s="404">
        <v>18000</v>
      </c>
      <c r="L60" s="404"/>
      <c r="M60" s="402" t="s">
        <v>463</v>
      </c>
      <c r="N60" s="402"/>
      <c r="O60" s="402"/>
    </row>
    <row r="61" spans="1:15" ht="15" customHeight="1" x14ac:dyDescent="0.25">
      <c r="B61" s="401" t="s">
        <v>324</v>
      </c>
      <c r="C61" s="401"/>
      <c r="D61" s="401"/>
      <c r="E61" s="401"/>
      <c r="F61" s="401"/>
      <c r="G61" s="401"/>
      <c r="H61" s="401"/>
      <c r="I61" s="401"/>
      <c r="J61" s="401"/>
      <c r="K61" s="404">
        <v>18000</v>
      </c>
      <c r="L61" s="404"/>
      <c r="M61" s="402" t="s">
        <v>463</v>
      </c>
      <c r="N61" s="402"/>
      <c r="O61" s="402"/>
    </row>
    <row r="62" spans="1:15" ht="15" customHeight="1" x14ac:dyDescent="0.25">
      <c r="B62" s="401" t="s">
        <v>325</v>
      </c>
      <c r="C62" s="401"/>
      <c r="D62" s="401"/>
      <c r="E62" s="401"/>
      <c r="F62" s="401"/>
      <c r="G62" s="401"/>
      <c r="H62" s="401"/>
      <c r="I62" s="401"/>
      <c r="J62" s="401"/>
      <c r="K62" s="404">
        <v>25000</v>
      </c>
      <c r="L62" s="404"/>
      <c r="M62" s="402" t="s">
        <v>463</v>
      </c>
      <c r="N62" s="402"/>
      <c r="O62" s="402"/>
    </row>
    <row r="63" spans="1:15" ht="15" customHeight="1" x14ac:dyDescent="0.25">
      <c r="B63" s="401" t="s">
        <v>326</v>
      </c>
      <c r="C63" s="401"/>
      <c r="D63" s="401"/>
      <c r="E63" s="401"/>
      <c r="F63" s="401"/>
      <c r="G63" s="401"/>
      <c r="H63" s="401"/>
      <c r="I63" s="401"/>
      <c r="J63" s="401"/>
      <c r="K63" s="404">
        <v>26000</v>
      </c>
      <c r="L63" s="404"/>
      <c r="M63" s="402" t="s">
        <v>463</v>
      </c>
      <c r="N63" s="402"/>
      <c r="O63" s="402"/>
    </row>
    <row r="64" spans="1:15" ht="15" customHeight="1" x14ac:dyDescent="0.25">
      <c r="B64" s="401" t="s">
        <v>327</v>
      </c>
      <c r="C64" s="401"/>
      <c r="D64" s="401"/>
      <c r="E64" s="401"/>
      <c r="F64" s="401"/>
      <c r="G64" s="401"/>
      <c r="H64" s="401"/>
      <c r="I64" s="401"/>
      <c r="J64" s="401"/>
      <c r="K64" s="404">
        <v>29000</v>
      </c>
      <c r="L64" s="404"/>
      <c r="M64" s="402" t="s">
        <v>463</v>
      </c>
      <c r="N64" s="402"/>
      <c r="O64" s="402"/>
    </row>
    <row r="65" spans="2:15" ht="15" customHeight="1" x14ac:dyDescent="0.25">
      <c r="B65" s="401" t="s">
        <v>328</v>
      </c>
      <c r="C65" s="401"/>
      <c r="D65" s="401"/>
      <c r="E65" s="401"/>
      <c r="F65" s="401"/>
      <c r="G65" s="401"/>
      <c r="H65" s="401"/>
      <c r="I65" s="401"/>
      <c r="J65" s="401"/>
      <c r="K65" s="404">
        <v>29800</v>
      </c>
      <c r="L65" s="404"/>
      <c r="M65" s="402" t="s">
        <v>463</v>
      </c>
      <c r="N65" s="402"/>
      <c r="O65" s="402"/>
    </row>
    <row r="66" spans="2:15" ht="15" customHeight="1" x14ac:dyDescent="0.25">
      <c r="B66" s="401" t="s">
        <v>329</v>
      </c>
      <c r="C66" s="401"/>
      <c r="D66" s="401"/>
      <c r="E66" s="401"/>
      <c r="F66" s="401"/>
      <c r="G66" s="401"/>
      <c r="H66" s="401"/>
      <c r="I66" s="401"/>
      <c r="J66" s="401"/>
      <c r="K66" s="404">
        <v>26500</v>
      </c>
      <c r="L66" s="404"/>
      <c r="M66" s="402" t="s">
        <v>463</v>
      </c>
      <c r="N66" s="402"/>
      <c r="O66" s="402"/>
    </row>
    <row r="67" spans="2:15" ht="15" customHeight="1" x14ac:dyDescent="0.25">
      <c r="B67" s="401" t="s">
        <v>330</v>
      </c>
      <c r="C67" s="401"/>
      <c r="D67" s="401"/>
      <c r="E67" s="401"/>
      <c r="F67" s="401"/>
      <c r="G67" s="401"/>
      <c r="H67" s="401"/>
      <c r="I67" s="401"/>
      <c r="J67" s="401"/>
      <c r="K67" s="404">
        <v>23000</v>
      </c>
      <c r="L67" s="404"/>
      <c r="M67" s="402" t="s">
        <v>463</v>
      </c>
      <c r="N67" s="402"/>
      <c r="O67" s="402"/>
    </row>
    <row r="68" spans="2:15" ht="15" customHeight="1" x14ac:dyDescent="0.25">
      <c r="B68" s="401" t="s">
        <v>331</v>
      </c>
      <c r="C68" s="401"/>
      <c r="D68" s="401"/>
      <c r="E68" s="401"/>
      <c r="F68" s="401"/>
      <c r="G68" s="401"/>
      <c r="H68" s="401"/>
      <c r="I68" s="401"/>
      <c r="J68" s="401"/>
      <c r="K68" s="404">
        <v>25000</v>
      </c>
      <c r="L68" s="404"/>
      <c r="M68" s="402" t="s">
        <v>463</v>
      </c>
      <c r="N68" s="402"/>
      <c r="O68" s="402"/>
    </row>
    <row r="69" spans="2:15" ht="15" customHeight="1" x14ac:dyDescent="0.25">
      <c r="B69" s="401" t="s">
        <v>332</v>
      </c>
      <c r="C69" s="401"/>
      <c r="D69" s="401"/>
      <c r="E69" s="401"/>
      <c r="F69" s="401"/>
      <c r="G69" s="401"/>
      <c r="H69" s="401"/>
      <c r="I69" s="401"/>
      <c r="J69" s="401"/>
      <c r="K69" s="404">
        <v>25000</v>
      </c>
      <c r="L69" s="404"/>
      <c r="M69" s="402" t="s">
        <v>463</v>
      </c>
      <c r="N69" s="402"/>
      <c r="O69" s="402"/>
    </row>
    <row r="70" spans="2:15" ht="15" customHeight="1" x14ac:dyDescent="0.25">
      <c r="B70" s="401" t="s">
        <v>333</v>
      </c>
      <c r="C70" s="401"/>
      <c r="D70" s="401"/>
      <c r="E70" s="401"/>
      <c r="F70" s="401"/>
      <c r="G70" s="401"/>
      <c r="H70" s="401"/>
      <c r="I70" s="401"/>
      <c r="J70" s="401"/>
      <c r="K70" s="404">
        <v>45000</v>
      </c>
      <c r="L70" s="404"/>
      <c r="M70" s="402" t="s">
        <v>463</v>
      </c>
      <c r="N70" s="402"/>
      <c r="O70" s="402"/>
    </row>
    <row r="71" spans="2:15" ht="15" customHeight="1" x14ac:dyDescent="0.25">
      <c r="B71" s="401" t="s">
        <v>334</v>
      </c>
      <c r="C71" s="401"/>
      <c r="D71" s="401"/>
      <c r="E71" s="401"/>
      <c r="F71" s="401"/>
      <c r="G71" s="401"/>
      <c r="H71" s="401"/>
      <c r="I71" s="401"/>
      <c r="J71" s="401"/>
      <c r="K71" s="404">
        <v>18600</v>
      </c>
      <c r="L71" s="404"/>
      <c r="M71" s="402" t="s">
        <v>463</v>
      </c>
      <c r="N71" s="402"/>
      <c r="O71" s="402"/>
    </row>
    <row r="72" spans="2:15" ht="15" customHeight="1" x14ac:dyDescent="0.25">
      <c r="B72" s="401" t="s">
        <v>335</v>
      </c>
      <c r="C72" s="401"/>
      <c r="D72" s="401"/>
      <c r="E72" s="401"/>
      <c r="F72" s="401"/>
      <c r="G72" s="401"/>
      <c r="H72" s="401"/>
      <c r="I72" s="401"/>
      <c r="J72" s="401"/>
      <c r="K72" s="404">
        <v>30500</v>
      </c>
      <c r="L72" s="404"/>
      <c r="M72" s="402" t="s">
        <v>463</v>
      </c>
      <c r="N72" s="402"/>
      <c r="O72" s="402"/>
    </row>
    <row r="73" spans="2:15" ht="15" customHeight="1" x14ac:dyDescent="0.25">
      <c r="B73" s="401" t="s">
        <v>336</v>
      </c>
      <c r="C73" s="401"/>
      <c r="D73" s="401"/>
      <c r="E73" s="401"/>
      <c r="F73" s="401"/>
      <c r="G73" s="401"/>
      <c r="H73" s="401"/>
      <c r="I73" s="401"/>
      <c r="J73" s="401"/>
      <c r="K73" s="404">
        <v>145000</v>
      </c>
      <c r="L73" s="404"/>
      <c r="M73" s="402" t="s">
        <v>463</v>
      </c>
      <c r="N73" s="402"/>
      <c r="O73" s="402"/>
    </row>
    <row r="74" spans="2:15" ht="15" customHeight="1" x14ac:dyDescent="0.25">
      <c r="B74" s="401" t="s">
        <v>337</v>
      </c>
      <c r="C74" s="401"/>
      <c r="D74" s="401"/>
      <c r="E74" s="401"/>
      <c r="F74" s="401"/>
      <c r="G74" s="401"/>
      <c r="H74" s="401"/>
      <c r="I74" s="401"/>
      <c r="J74" s="401"/>
      <c r="K74" s="404">
        <v>19500</v>
      </c>
      <c r="L74" s="404"/>
      <c r="M74" s="402" t="s">
        <v>463</v>
      </c>
      <c r="N74" s="402"/>
      <c r="O74" s="402"/>
    </row>
    <row r="75" spans="2:15" ht="15" customHeight="1" x14ac:dyDescent="0.25">
      <c r="B75" s="401" t="s">
        <v>338</v>
      </c>
      <c r="C75" s="401"/>
      <c r="D75" s="401"/>
      <c r="E75" s="401"/>
      <c r="F75" s="401"/>
      <c r="G75" s="401"/>
      <c r="H75" s="401"/>
      <c r="I75" s="401"/>
      <c r="J75" s="401"/>
      <c r="K75" s="404">
        <v>145000</v>
      </c>
      <c r="L75" s="404"/>
      <c r="M75" s="402" t="s">
        <v>463</v>
      </c>
      <c r="N75" s="402"/>
      <c r="O75" s="402"/>
    </row>
    <row r="76" spans="2:15" ht="15" customHeight="1" x14ac:dyDescent="0.25">
      <c r="B76" s="401" t="s">
        <v>339</v>
      </c>
      <c r="C76" s="401"/>
      <c r="D76" s="401"/>
      <c r="E76" s="401"/>
      <c r="F76" s="401"/>
      <c r="G76" s="401"/>
      <c r="H76" s="401"/>
      <c r="I76" s="401"/>
      <c r="J76" s="401"/>
      <c r="K76" s="404">
        <v>45000</v>
      </c>
      <c r="L76" s="404"/>
      <c r="M76" s="402" t="s">
        <v>463</v>
      </c>
      <c r="N76" s="402"/>
      <c r="O76" s="402"/>
    </row>
    <row r="77" spans="2:15" ht="15" customHeight="1" x14ac:dyDescent="0.25">
      <c r="B77" s="405" t="s">
        <v>340</v>
      </c>
      <c r="C77" s="405"/>
      <c r="D77" s="405"/>
      <c r="E77" s="405"/>
      <c r="F77" s="405"/>
      <c r="G77" s="405"/>
      <c r="H77" s="405"/>
      <c r="I77" s="405"/>
      <c r="J77" s="405"/>
      <c r="K77" s="406"/>
      <c r="L77" s="406"/>
      <c r="M77" s="407"/>
      <c r="N77" s="407"/>
      <c r="O77" s="407"/>
    </row>
    <row r="78" spans="2:15" ht="15" customHeight="1" x14ac:dyDescent="0.25">
      <c r="B78" s="401" t="s">
        <v>341</v>
      </c>
      <c r="C78" s="401"/>
      <c r="D78" s="401"/>
      <c r="E78" s="401"/>
      <c r="F78" s="401"/>
      <c r="G78" s="401"/>
      <c r="H78" s="401"/>
      <c r="I78" s="401"/>
      <c r="J78" s="401"/>
      <c r="K78" s="404">
        <v>65000</v>
      </c>
      <c r="L78" s="404"/>
      <c r="M78" s="402" t="s">
        <v>463</v>
      </c>
      <c r="N78" s="402"/>
      <c r="O78" s="402"/>
    </row>
    <row r="79" spans="2:15" ht="15" customHeight="1" x14ac:dyDescent="0.25">
      <c r="B79" s="401" t="s">
        <v>342</v>
      </c>
      <c r="C79" s="401"/>
      <c r="D79" s="401"/>
      <c r="E79" s="401"/>
      <c r="F79" s="401"/>
      <c r="G79" s="401"/>
      <c r="H79" s="401"/>
      <c r="I79" s="401"/>
      <c r="J79" s="401"/>
      <c r="K79" s="404">
        <v>88000</v>
      </c>
      <c r="L79" s="404"/>
      <c r="M79" s="402" t="s">
        <v>463</v>
      </c>
      <c r="N79" s="402"/>
      <c r="O79" s="402"/>
    </row>
    <row r="80" spans="2:15" ht="15" customHeight="1" x14ac:dyDescent="0.25">
      <c r="B80" s="125"/>
      <c r="C80" s="125"/>
      <c r="D80" s="125"/>
      <c r="E80" s="125"/>
      <c r="F80" s="125"/>
      <c r="G80" s="125"/>
      <c r="H80" s="125"/>
      <c r="I80" s="125"/>
      <c r="J80" s="125"/>
      <c r="K80" s="126"/>
      <c r="L80" s="126"/>
      <c r="M80" s="100"/>
      <c r="N80" s="100"/>
      <c r="O80" s="100"/>
    </row>
    <row r="81" spans="1:15" ht="15" customHeight="1" x14ac:dyDescent="0.25">
      <c r="B81" s="127" t="s">
        <v>464</v>
      </c>
      <c r="C81" s="125"/>
      <c r="D81" s="125"/>
      <c r="E81" s="125"/>
      <c r="F81" s="125"/>
      <c r="G81" s="125"/>
      <c r="H81" s="125"/>
      <c r="I81" s="125"/>
      <c r="J81" s="125"/>
      <c r="K81" s="126"/>
      <c r="L81" s="126"/>
      <c r="M81" s="100"/>
      <c r="N81" s="100"/>
      <c r="O81" s="100"/>
    </row>
    <row r="82" spans="1:15" ht="15" customHeight="1" x14ac:dyDescent="0.25">
      <c r="B82" s="127"/>
      <c r="C82" s="125"/>
      <c r="D82" s="125"/>
      <c r="E82" s="125"/>
      <c r="F82" s="125"/>
      <c r="G82" s="125"/>
      <c r="H82" s="125"/>
      <c r="I82" s="125"/>
      <c r="J82" s="125"/>
      <c r="K82" s="126"/>
      <c r="L82" s="126"/>
      <c r="M82" s="100"/>
      <c r="N82" s="100"/>
      <c r="O82" s="100"/>
    </row>
    <row r="83" spans="1:15" x14ac:dyDescent="0.25">
      <c r="B83" s="128" t="s">
        <v>343</v>
      </c>
    </row>
    <row r="84" spans="1:15" x14ac:dyDescent="0.25">
      <c r="B84" s="128" t="s">
        <v>344</v>
      </c>
    </row>
    <row r="85" spans="1:15" x14ac:dyDescent="0.25">
      <c r="B85" s="128"/>
    </row>
    <row r="86" spans="1:15" x14ac:dyDescent="0.25">
      <c r="A86" s="3"/>
      <c r="B86" s="52" t="s">
        <v>547</v>
      </c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32" t="s">
        <v>270</v>
      </c>
      <c r="C88" s="333"/>
      <c r="D88" s="333"/>
      <c r="E88" s="333"/>
      <c r="F88" s="333"/>
      <c r="G88" s="333"/>
      <c r="H88" s="333"/>
      <c r="I88" s="333"/>
      <c r="J88" s="333"/>
      <c r="K88" s="339" t="s">
        <v>545</v>
      </c>
      <c r="L88" s="340"/>
      <c r="M88" s="343"/>
      <c r="N88" s="3"/>
      <c r="O88" s="3"/>
    </row>
    <row r="89" spans="1:15" x14ac:dyDescent="0.25">
      <c r="A89" s="3"/>
      <c r="B89" s="332" t="s">
        <v>349</v>
      </c>
      <c r="C89" s="333"/>
      <c r="D89" s="333"/>
      <c r="E89" s="333"/>
      <c r="F89" s="333"/>
      <c r="G89" s="333"/>
      <c r="H89" s="333"/>
      <c r="I89" s="333"/>
      <c r="J89" s="333"/>
      <c r="K89" s="339" t="s">
        <v>546</v>
      </c>
      <c r="L89" s="340"/>
      <c r="M89" s="343"/>
      <c r="N89" s="3"/>
      <c r="O89" s="3"/>
    </row>
    <row r="90" spans="1:15" x14ac:dyDescent="0.25">
      <c r="A90" s="3"/>
      <c r="B90" s="52" t="s">
        <v>215</v>
      </c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2" t="s">
        <v>226</v>
      </c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2" t="s">
        <v>227</v>
      </c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B93" s="128"/>
    </row>
    <row r="94" spans="1:15" x14ac:dyDescent="0.25">
      <c r="A94" s="96"/>
      <c r="B94" s="52" t="s">
        <v>143</v>
      </c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96"/>
      <c r="O94" s="96"/>
    </row>
    <row r="95" spans="1:15" x14ac:dyDescent="0.25">
      <c r="A95" s="96"/>
      <c r="B95" s="2" t="s">
        <v>228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96"/>
      <c r="O95" s="96"/>
    </row>
    <row r="96" spans="1:15" x14ac:dyDescent="0.25">
      <c r="A96" s="96"/>
      <c r="B96" s="2" t="s">
        <v>229</v>
      </c>
      <c r="C96" s="2"/>
      <c r="D96" s="3"/>
      <c r="E96" s="3"/>
      <c r="F96" s="3"/>
      <c r="G96" s="3"/>
      <c r="H96" s="3"/>
      <c r="I96" s="3"/>
      <c r="J96" s="3"/>
      <c r="K96" s="3"/>
      <c r="L96" s="3"/>
      <c r="M96" s="96"/>
      <c r="N96" s="96"/>
      <c r="O96" s="96"/>
    </row>
    <row r="97" spans="1:15" x14ac:dyDescent="0.25">
      <c r="A97" s="96"/>
      <c r="B97" s="2" t="s">
        <v>230</v>
      </c>
      <c r="C97" s="2"/>
      <c r="D97" s="3"/>
      <c r="E97" s="3"/>
      <c r="F97" s="3"/>
      <c r="G97" s="3"/>
      <c r="H97" s="3"/>
      <c r="I97" s="3"/>
      <c r="J97" s="3"/>
      <c r="K97" s="3"/>
      <c r="L97" s="3"/>
      <c r="M97" s="96"/>
      <c r="N97" s="96"/>
      <c r="O97" s="96"/>
    </row>
    <row r="98" spans="1:15" x14ac:dyDescent="0.25">
      <c r="A98" s="96"/>
      <c r="B98" s="2" t="s">
        <v>231</v>
      </c>
      <c r="C98" s="2"/>
      <c r="D98" s="3"/>
      <c r="E98" s="3"/>
      <c r="F98" s="3"/>
      <c r="G98" s="3"/>
      <c r="H98" s="3"/>
      <c r="I98" s="3"/>
      <c r="J98" s="3"/>
      <c r="K98" s="3"/>
      <c r="L98" s="3"/>
      <c r="M98" s="96"/>
      <c r="N98" s="96"/>
      <c r="O98" s="96"/>
    </row>
    <row r="99" spans="1:15" x14ac:dyDescent="0.25">
      <c r="A99" s="3"/>
      <c r="B99" s="2" t="s">
        <v>146</v>
      </c>
      <c r="C99" s="2"/>
      <c r="D99" s="3"/>
      <c r="E99" s="3"/>
      <c r="F99" s="3"/>
      <c r="G99" s="3"/>
      <c r="H99" s="3"/>
      <c r="I99" s="3"/>
      <c r="J99" s="3"/>
      <c r="K99" s="3"/>
      <c r="L99" s="3"/>
      <c r="M99" s="96"/>
      <c r="N99" s="96"/>
      <c r="O99" s="3"/>
    </row>
    <row r="100" spans="1:15" x14ac:dyDescent="0.25">
      <c r="A100" s="3"/>
      <c r="B100" s="2" t="s">
        <v>232</v>
      </c>
      <c r="C100" s="96"/>
      <c r="D100" s="3"/>
      <c r="E100" s="3"/>
      <c r="F100" s="3"/>
      <c r="G100" s="3"/>
      <c r="H100" s="3"/>
      <c r="I100" s="3"/>
      <c r="J100" s="3"/>
      <c r="K100" s="3"/>
      <c r="L100" s="3"/>
      <c r="M100" s="96"/>
      <c r="N100" s="96"/>
      <c r="O100" s="3"/>
    </row>
    <row r="101" spans="1:15" x14ac:dyDescent="0.25">
      <c r="A101" s="3"/>
      <c r="B101" s="2" t="s">
        <v>233</v>
      </c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96"/>
      <c r="N101" s="96"/>
      <c r="O101" s="3"/>
    </row>
    <row r="102" spans="1:15" x14ac:dyDescent="0.25">
      <c r="A102" s="3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3"/>
    </row>
    <row r="103" spans="1:15" x14ac:dyDescent="0.25">
      <c r="A103" s="3"/>
      <c r="B103" s="2" t="s">
        <v>147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3"/>
    </row>
    <row r="104" spans="1:15" x14ac:dyDescent="0.25">
      <c r="A104" s="3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3"/>
    </row>
  </sheetData>
  <sheetProtection algorithmName="SHA-512" hashValue="tXWhNCLqwPdETEC524Pr5pq9ArPrvjVit1HlEULiud2afMBYv6m0myd/YCGXE0hU+FfujV/kqQ9eGYyjGoepXg==" saltValue="i63KmaOqU45d5actwDFq/w==" spinCount="100000" sheet="1" objects="1" scenarios="1"/>
  <mergeCells count="125">
    <mergeCell ref="B88:J88"/>
    <mergeCell ref="K88:M88"/>
    <mergeCell ref="B89:J89"/>
    <mergeCell ref="K89:M89"/>
    <mergeCell ref="B78:J78"/>
    <mergeCell ref="M78:O78"/>
    <mergeCell ref="B79:J79"/>
    <mergeCell ref="M79:O79"/>
    <mergeCell ref="B76:J76"/>
    <mergeCell ref="M76:O76"/>
    <mergeCell ref="B77:J77"/>
    <mergeCell ref="K77:L77"/>
    <mergeCell ref="M77:O77"/>
    <mergeCell ref="K76:L76"/>
    <mergeCell ref="K78:L78"/>
    <mergeCell ref="K79:L79"/>
    <mergeCell ref="B74:J74"/>
    <mergeCell ref="M74:O74"/>
    <mergeCell ref="B75:J75"/>
    <mergeCell ref="M75:O75"/>
    <mergeCell ref="B72:J72"/>
    <mergeCell ref="M72:O72"/>
    <mergeCell ref="B73:J73"/>
    <mergeCell ref="M73:O73"/>
    <mergeCell ref="K74:L74"/>
    <mergeCell ref="K75:L75"/>
    <mergeCell ref="K72:L72"/>
    <mergeCell ref="K73:L73"/>
    <mergeCell ref="B70:J70"/>
    <mergeCell ref="M70:O70"/>
    <mergeCell ref="B71:J71"/>
    <mergeCell ref="M71:O71"/>
    <mergeCell ref="B68:J68"/>
    <mergeCell ref="M68:O68"/>
    <mergeCell ref="B69:J69"/>
    <mergeCell ref="M69:O69"/>
    <mergeCell ref="K70:L70"/>
    <mergeCell ref="K71:L71"/>
    <mergeCell ref="K68:L68"/>
    <mergeCell ref="K69:L69"/>
    <mergeCell ref="B66:J66"/>
    <mergeCell ref="M66:O66"/>
    <mergeCell ref="B67:J67"/>
    <mergeCell ref="M67:O67"/>
    <mergeCell ref="B64:J64"/>
    <mergeCell ref="M64:O64"/>
    <mergeCell ref="B65:J65"/>
    <mergeCell ref="M65:O65"/>
    <mergeCell ref="K66:L66"/>
    <mergeCell ref="K67:L67"/>
    <mergeCell ref="K64:L64"/>
    <mergeCell ref="K65:L65"/>
    <mergeCell ref="B62:J62"/>
    <mergeCell ref="M62:O62"/>
    <mergeCell ref="B63:J63"/>
    <mergeCell ref="M63:O63"/>
    <mergeCell ref="B60:J60"/>
    <mergeCell ref="M60:O60"/>
    <mergeCell ref="B61:J61"/>
    <mergeCell ref="M61:O61"/>
    <mergeCell ref="K62:L62"/>
    <mergeCell ref="K63:L63"/>
    <mergeCell ref="K60:L60"/>
    <mergeCell ref="K61:L61"/>
    <mergeCell ref="B58:J58"/>
    <mergeCell ref="M58:O58"/>
    <mergeCell ref="B59:J59"/>
    <mergeCell ref="M59:O59"/>
    <mergeCell ref="B56:J56"/>
    <mergeCell ref="M56:O56"/>
    <mergeCell ref="B57:J57"/>
    <mergeCell ref="M57:O57"/>
    <mergeCell ref="K58:L58"/>
    <mergeCell ref="K59:L59"/>
    <mergeCell ref="K56:L56"/>
    <mergeCell ref="K57:L57"/>
    <mergeCell ref="B54:J54"/>
    <mergeCell ref="M54:O54"/>
    <mergeCell ref="B55:J55"/>
    <mergeCell ref="M55:O55"/>
    <mergeCell ref="B52:J52"/>
    <mergeCell ref="K52:L52"/>
    <mergeCell ref="M52:O52"/>
    <mergeCell ref="B53:J53"/>
    <mergeCell ref="M53:O53"/>
    <mergeCell ref="K54:L54"/>
    <mergeCell ref="K55:L55"/>
    <mergeCell ref="K53:L53"/>
    <mergeCell ref="B22:L22"/>
    <mergeCell ref="M22:O22"/>
    <mergeCell ref="B23:L23"/>
    <mergeCell ref="M23:O23"/>
    <mergeCell ref="B24:L24"/>
    <mergeCell ref="M24:O24"/>
    <mergeCell ref="B19:D19"/>
    <mergeCell ref="E19:G19"/>
    <mergeCell ref="H19:J19"/>
    <mergeCell ref="K19:L19"/>
    <mergeCell ref="M19:O19"/>
    <mergeCell ref="B21:L21"/>
    <mergeCell ref="M21:O21"/>
    <mergeCell ref="M17:O17"/>
    <mergeCell ref="B18:D18"/>
    <mergeCell ref="E18:G18"/>
    <mergeCell ref="H18:J18"/>
    <mergeCell ref="K18:L18"/>
    <mergeCell ref="M18:O18"/>
    <mergeCell ref="B16:D16"/>
    <mergeCell ref="E16:G16"/>
    <mergeCell ref="H16:J16"/>
    <mergeCell ref="K16:L16"/>
    <mergeCell ref="B17:D17"/>
    <mergeCell ref="E17:G17"/>
    <mergeCell ref="H17:J17"/>
    <mergeCell ref="K17:L17"/>
    <mergeCell ref="B14:D14"/>
    <mergeCell ref="E14:G14"/>
    <mergeCell ref="H14:J14"/>
    <mergeCell ref="K14:L14"/>
    <mergeCell ref="M14:O14"/>
    <mergeCell ref="B15:D15"/>
    <mergeCell ref="E15:G15"/>
    <mergeCell ref="H15:J15"/>
    <mergeCell ref="K15:L15"/>
    <mergeCell ref="M15:O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77"/>
  <sheetViews>
    <sheetView topLeftCell="A4" workbookViewId="0">
      <selection activeCell="Q13" sqref="Q13"/>
    </sheetView>
  </sheetViews>
  <sheetFormatPr defaultRowHeight="15" x14ac:dyDescent="0.25"/>
  <cols>
    <col min="1" max="1" width="5.140625" style="96" customWidth="1"/>
    <col min="2" max="4" width="6.42578125" style="96" customWidth="1"/>
    <col min="5" max="5" width="6.7109375" style="96" customWidth="1"/>
    <col min="6" max="6" width="8.28515625" style="96" customWidth="1"/>
    <col min="7" max="7" width="5.42578125" style="96" customWidth="1"/>
    <col min="8" max="9" width="8.85546875" style="96" customWidth="1"/>
    <col min="10" max="12" width="5.85546875" style="96" customWidth="1"/>
    <col min="13" max="14" width="6.42578125" style="96" customWidth="1"/>
    <col min="15" max="15" width="7.5703125" style="96" customWidth="1"/>
  </cols>
  <sheetData>
    <row r="1" spans="1:15" x14ac:dyDescent="0.25">
      <c r="A1" s="3"/>
      <c r="B1" s="1"/>
      <c r="C1" s="2"/>
      <c r="D1" s="3"/>
      <c r="E1" s="3" t="s">
        <v>0</v>
      </c>
      <c r="F1" s="3"/>
      <c r="G1" s="94"/>
      <c r="H1" s="3"/>
      <c r="I1" s="94" t="s">
        <v>1</v>
      </c>
      <c r="J1" s="94"/>
      <c r="K1" s="94"/>
      <c r="L1" s="94"/>
      <c r="M1" s="94"/>
      <c r="N1" s="94"/>
      <c r="O1" s="94"/>
    </row>
    <row r="2" spans="1:15" x14ac:dyDescent="0.25">
      <c r="E2" s="3" t="s">
        <v>2</v>
      </c>
    </row>
    <row r="3" spans="1:15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</row>
    <row r="4" spans="1:15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</row>
    <row r="5" spans="1:15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</row>
    <row r="6" spans="1:15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8"/>
    </row>
    <row r="7" spans="1:15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</row>
    <row r="9" spans="1:15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</row>
    <row r="10" spans="1:15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</row>
    <row r="11" spans="1:15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</row>
    <row r="12" spans="1:15" x14ac:dyDescent="0.25">
      <c r="A12" s="3"/>
      <c r="B12" s="52" t="s">
        <v>345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4" spans="1:15" ht="45.75" customHeight="1" x14ac:dyDescent="0.25">
      <c r="A14" s="3"/>
      <c r="B14" s="327" t="s">
        <v>169</v>
      </c>
      <c r="C14" s="327"/>
      <c r="D14" s="327"/>
      <c r="E14" s="327" t="s">
        <v>170</v>
      </c>
      <c r="F14" s="327"/>
      <c r="G14" s="327"/>
      <c r="H14" s="327" t="s">
        <v>171</v>
      </c>
      <c r="I14" s="327"/>
      <c r="J14" s="327" t="s">
        <v>174</v>
      </c>
      <c r="K14" s="327"/>
      <c r="L14" s="327"/>
      <c r="M14" s="327" t="s">
        <v>172</v>
      </c>
      <c r="N14" s="327"/>
      <c r="O14" s="327"/>
    </row>
    <row r="15" spans="1:15" ht="15" customHeight="1" x14ac:dyDescent="0.25">
      <c r="A15" s="3"/>
      <c r="B15" s="362" t="s">
        <v>177</v>
      </c>
      <c r="C15" s="362"/>
      <c r="D15" s="362"/>
      <c r="E15" s="362" t="s">
        <v>178</v>
      </c>
      <c r="F15" s="362"/>
      <c r="G15" s="362"/>
      <c r="H15" s="408">
        <v>5200</v>
      </c>
      <c r="I15" s="408"/>
      <c r="J15" s="408">
        <v>4200</v>
      </c>
      <c r="K15" s="408"/>
      <c r="L15" s="408"/>
      <c r="M15" s="399" t="s">
        <v>465</v>
      </c>
      <c r="N15" s="399"/>
      <c r="O15" s="399"/>
    </row>
    <row r="16" spans="1:15" x14ac:dyDescent="0.25">
      <c r="A16" s="3"/>
      <c r="B16" s="362" t="s">
        <v>311</v>
      </c>
      <c r="C16" s="362"/>
      <c r="D16" s="362"/>
      <c r="E16" s="362" t="s">
        <v>180</v>
      </c>
      <c r="F16" s="362"/>
      <c r="G16" s="362"/>
      <c r="H16" s="408">
        <v>7100</v>
      </c>
      <c r="I16" s="408"/>
      <c r="J16" s="408">
        <v>7000</v>
      </c>
      <c r="K16" s="408"/>
      <c r="L16" s="408"/>
      <c r="M16" s="399"/>
      <c r="N16" s="399"/>
      <c r="O16" s="399"/>
    </row>
    <row r="17" spans="1:15" ht="15" customHeight="1" x14ac:dyDescent="0.25">
      <c r="A17" s="3"/>
      <c r="B17" s="362" t="s">
        <v>181</v>
      </c>
      <c r="C17" s="362"/>
      <c r="D17" s="362"/>
      <c r="E17" s="362" t="s">
        <v>182</v>
      </c>
      <c r="F17" s="362"/>
      <c r="G17" s="362"/>
      <c r="H17" s="408">
        <v>9200</v>
      </c>
      <c r="I17" s="408"/>
      <c r="J17" s="408">
        <v>10300</v>
      </c>
      <c r="K17" s="408"/>
      <c r="L17" s="408"/>
      <c r="M17" s="399" t="s">
        <v>466</v>
      </c>
      <c r="N17" s="399"/>
      <c r="O17" s="399"/>
    </row>
    <row r="18" spans="1:15" ht="15" customHeight="1" x14ac:dyDescent="0.25">
      <c r="A18" s="3"/>
      <c r="B18" s="362" t="s">
        <v>183</v>
      </c>
      <c r="C18" s="362"/>
      <c r="D18" s="362"/>
      <c r="E18" s="362" t="s">
        <v>184</v>
      </c>
      <c r="F18" s="362"/>
      <c r="G18" s="362"/>
      <c r="H18" s="408">
        <v>12100</v>
      </c>
      <c r="I18" s="408"/>
      <c r="J18" s="408">
        <v>12000</v>
      </c>
      <c r="K18" s="408"/>
      <c r="L18" s="408"/>
      <c r="M18" s="399" t="s">
        <v>467</v>
      </c>
      <c r="N18" s="399"/>
      <c r="O18" s="399"/>
    </row>
    <row r="19" spans="1:15" ht="29.25" customHeight="1" x14ac:dyDescent="0.25">
      <c r="A19" s="3"/>
      <c r="B19" s="362" t="s">
        <v>302</v>
      </c>
      <c r="C19" s="362"/>
      <c r="D19" s="362"/>
      <c r="E19" s="362"/>
      <c r="F19" s="362"/>
      <c r="G19" s="362"/>
      <c r="H19" s="408" t="s">
        <v>234</v>
      </c>
      <c r="I19" s="408"/>
      <c r="J19" s="408" t="s">
        <v>234</v>
      </c>
      <c r="K19" s="408"/>
      <c r="L19" s="408"/>
      <c r="M19" s="399" t="s">
        <v>467</v>
      </c>
      <c r="N19" s="399"/>
      <c r="O19" s="399"/>
    </row>
    <row r="20" spans="1:15" x14ac:dyDescent="0.25">
      <c r="A20" s="3"/>
      <c r="B20" s="122"/>
      <c r="C20" s="122"/>
      <c r="D20" s="122"/>
      <c r="E20" s="122"/>
      <c r="F20" s="122"/>
      <c r="G20" s="122"/>
      <c r="H20" s="122"/>
      <c r="I20" s="122"/>
      <c r="J20" s="123"/>
      <c r="K20" s="123"/>
      <c r="L20" s="123"/>
      <c r="M20" s="123"/>
      <c r="N20" s="123"/>
      <c r="O20" s="123"/>
    </row>
    <row r="21" spans="1:15" x14ac:dyDescent="0.25">
      <c r="A21" s="3"/>
      <c r="B21" s="363" t="s">
        <v>303</v>
      </c>
      <c r="C21" s="364"/>
      <c r="D21" s="364"/>
      <c r="E21" s="364"/>
      <c r="F21" s="364"/>
      <c r="G21" s="364"/>
      <c r="H21" s="364"/>
      <c r="I21" s="364"/>
      <c r="J21" s="364"/>
      <c r="K21" s="364"/>
      <c r="L21" s="365"/>
      <c r="M21" s="364" t="s">
        <v>275</v>
      </c>
      <c r="N21" s="364"/>
      <c r="O21" s="365"/>
    </row>
    <row r="22" spans="1:15" x14ac:dyDescent="0.25">
      <c r="A22" s="3"/>
      <c r="B22" s="366" t="s">
        <v>276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37">
        <v>3700</v>
      </c>
      <c r="N22" s="348">
        <v>500</v>
      </c>
      <c r="O22" s="338"/>
    </row>
    <row r="23" spans="1:15" x14ac:dyDescent="0.25">
      <c r="A23" s="3"/>
      <c r="B23" s="366" t="s">
        <v>277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37">
        <v>4200</v>
      </c>
      <c r="N23" s="348">
        <v>600</v>
      </c>
      <c r="O23" s="338"/>
    </row>
    <row r="24" spans="1:15" x14ac:dyDescent="0.25">
      <c r="A24" s="3"/>
      <c r="B24" s="366" t="s">
        <v>278</v>
      </c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37">
        <v>5000</v>
      </c>
      <c r="N24" s="348">
        <v>1500</v>
      </c>
      <c r="O24" s="338"/>
    </row>
    <row r="25" spans="1:15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52" t="s">
        <v>189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 t="s">
        <v>265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10"/>
      <c r="B28" s="3" t="s">
        <v>266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2" t="s">
        <v>267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1"/>
      <c r="B31" s="52" t="s">
        <v>125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10" t="s">
        <v>47</v>
      </c>
      <c r="B32" s="2" t="s">
        <v>252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1"/>
      <c r="B33" s="2" t="s">
        <v>136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1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1"/>
      <c r="B35" s="52" t="s">
        <v>127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10" t="s">
        <v>47</v>
      </c>
      <c r="B36" s="2" t="s">
        <v>253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1"/>
      <c r="B37" s="2" t="s">
        <v>254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1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1"/>
      <c r="B39" s="52" t="s">
        <v>129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10" t="s">
        <v>47</v>
      </c>
      <c r="B40" s="2" t="s">
        <v>255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10"/>
      <c r="B41" s="2" t="s">
        <v>256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10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1"/>
      <c r="B43" s="52" t="s">
        <v>443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10" t="s">
        <v>47</v>
      </c>
      <c r="B44" s="2" t="s">
        <v>195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10" t="s">
        <v>47</v>
      </c>
      <c r="B45" s="2" t="s">
        <v>196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10"/>
      <c r="B46" s="2" t="s">
        <v>197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10" t="s">
        <v>47</v>
      </c>
      <c r="B47" s="2" t="s">
        <v>240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10"/>
      <c r="B48" s="111" t="s">
        <v>241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10"/>
      <c r="B49" s="11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10"/>
      <c r="B50" s="52" t="s">
        <v>346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39" customHeight="1" x14ac:dyDescent="0.25">
      <c r="B52" s="390" t="s">
        <v>201</v>
      </c>
      <c r="C52" s="388"/>
      <c r="D52" s="388"/>
      <c r="E52" s="389"/>
      <c r="F52" s="390" t="s">
        <v>202</v>
      </c>
      <c r="G52" s="388"/>
      <c r="H52" s="389"/>
      <c r="I52" s="390" t="s">
        <v>203</v>
      </c>
      <c r="J52" s="389"/>
      <c r="K52" s="409" t="s">
        <v>204</v>
      </c>
      <c r="L52" s="410"/>
      <c r="M52" s="410"/>
    </row>
    <row r="53" spans="1:15" x14ac:dyDescent="0.25">
      <c r="A53" s="3"/>
      <c r="B53" s="411" t="s">
        <v>347</v>
      </c>
      <c r="C53" s="411"/>
      <c r="D53" s="411"/>
      <c r="E53" s="411"/>
      <c r="F53" s="411">
        <v>12</v>
      </c>
      <c r="G53" s="411"/>
      <c r="H53" s="411"/>
      <c r="I53" s="412">
        <v>1</v>
      </c>
      <c r="J53" s="412"/>
      <c r="K53" s="413">
        <v>9500</v>
      </c>
      <c r="L53" s="413"/>
      <c r="M53" s="413"/>
    </row>
    <row r="54" spans="1:15" x14ac:dyDescent="0.25">
      <c r="B54" s="411" t="s">
        <v>208</v>
      </c>
      <c r="C54" s="411"/>
      <c r="D54" s="411"/>
      <c r="E54" s="411"/>
      <c r="F54" s="411">
        <v>16</v>
      </c>
      <c r="G54" s="411"/>
      <c r="H54" s="411"/>
      <c r="I54" s="412">
        <v>1</v>
      </c>
      <c r="J54" s="412"/>
      <c r="K54" s="414">
        <v>14000</v>
      </c>
      <c r="L54" s="414"/>
      <c r="M54" s="414"/>
    </row>
    <row r="55" spans="1:15" x14ac:dyDescent="0.25">
      <c r="B55" s="411" t="s">
        <v>210</v>
      </c>
      <c r="C55" s="411"/>
      <c r="D55" s="411"/>
      <c r="E55" s="411"/>
      <c r="F55" s="411">
        <v>30</v>
      </c>
      <c r="G55" s="411"/>
      <c r="H55" s="411"/>
      <c r="I55" s="412">
        <v>1</v>
      </c>
      <c r="J55" s="412"/>
      <c r="K55" s="414">
        <v>21000</v>
      </c>
      <c r="L55" s="414"/>
      <c r="M55" s="414"/>
    </row>
    <row r="57" spans="1:15" x14ac:dyDescent="0.25">
      <c r="A57" s="3"/>
      <c r="B57" s="52" t="s">
        <v>348</v>
      </c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1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32" t="s">
        <v>270</v>
      </c>
      <c r="C59" s="333"/>
      <c r="D59" s="333"/>
      <c r="E59" s="333"/>
      <c r="F59" s="333"/>
      <c r="G59" s="333"/>
      <c r="H59" s="333"/>
      <c r="I59" s="333"/>
      <c r="J59" s="333"/>
      <c r="K59" s="339" t="s">
        <v>545</v>
      </c>
      <c r="L59" s="340"/>
      <c r="M59" s="343"/>
      <c r="N59" s="3"/>
      <c r="O59" s="3"/>
    </row>
    <row r="60" spans="1:15" x14ac:dyDescent="0.25">
      <c r="A60" s="3"/>
      <c r="B60" s="332" t="s">
        <v>349</v>
      </c>
      <c r="C60" s="333"/>
      <c r="D60" s="333"/>
      <c r="E60" s="333"/>
      <c r="F60" s="333"/>
      <c r="G60" s="333"/>
      <c r="H60" s="333"/>
      <c r="I60" s="333"/>
      <c r="J60" s="333"/>
      <c r="K60" s="339" t="s">
        <v>546</v>
      </c>
      <c r="L60" s="340"/>
      <c r="M60" s="343"/>
      <c r="N60" s="3"/>
      <c r="O60" s="3"/>
    </row>
    <row r="61" spans="1:15" x14ac:dyDescent="0.25">
      <c r="A61" s="3"/>
      <c r="B61" s="52" t="s">
        <v>215</v>
      </c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2" t="s">
        <v>226</v>
      </c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2" t="s">
        <v>227</v>
      </c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2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B65" s="52" t="s">
        <v>143</v>
      </c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5" x14ac:dyDescent="0.25">
      <c r="B66" s="2" t="s">
        <v>228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5" x14ac:dyDescent="0.25">
      <c r="B67" s="2" t="s">
        <v>229</v>
      </c>
      <c r="C67" s="2"/>
      <c r="D67" s="3"/>
      <c r="E67" s="3"/>
      <c r="F67" s="3"/>
      <c r="G67" s="3"/>
      <c r="H67" s="3"/>
      <c r="I67" s="3"/>
      <c r="J67" s="3"/>
      <c r="K67" s="3"/>
      <c r="L67" s="3"/>
    </row>
    <row r="68" spans="1:15" x14ac:dyDescent="0.25">
      <c r="B68" s="2" t="s">
        <v>230</v>
      </c>
      <c r="C68" s="2"/>
      <c r="D68" s="3"/>
      <c r="E68" s="3"/>
      <c r="F68" s="3"/>
      <c r="G68" s="3"/>
      <c r="H68" s="3"/>
      <c r="I68" s="3"/>
      <c r="J68" s="3"/>
      <c r="K68" s="3"/>
      <c r="L68" s="3"/>
    </row>
    <row r="69" spans="1:15" x14ac:dyDescent="0.25">
      <c r="B69" s="2" t="s">
        <v>231</v>
      </c>
      <c r="C69" s="2"/>
      <c r="D69" s="3"/>
      <c r="E69" s="3"/>
      <c r="F69" s="3"/>
      <c r="G69" s="3"/>
      <c r="H69" s="3"/>
      <c r="I69" s="3"/>
      <c r="J69" s="3"/>
      <c r="K69" s="3"/>
      <c r="L69" s="3"/>
    </row>
    <row r="70" spans="1:15" x14ac:dyDescent="0.25">
      <c r="A70" s="3"/>
      <c r="B70" s="2" t="s">
        <v>146</v>
      </c>
      <c r="C70" s="2"/>
      <c r="D70" s="3"/>
      <c r="E70" s="3"/>
      <c r="F70" s="3"/>
      <c r="G70" s="3"/>
      <c r="H70" s="3"/>
      <c r="I70" s="3"/>
      <c r="J70" s="3"/>
      <c r="K70" s="3"/>
      <c r="L70" s="3"/>
      <c r="O70" s="3"/>
    </row>
    <row r="71" spans="1:15" x14ac:dyDescent="0.25">
      <c r="A71" s="3"/>
      <c r="B71" s="2" t="s">
        <v>232</v>
      </c>
      <c r="D71" s="3"/>
      <c r="E71" s="3"/>
      <c r="F71" s="3"/>
      <c r="G71" s="3"/>
      <c r="H71" s="3"/>
      <c r="I71" s="3"/>
      <c r="J71" s="3"/>
      <c r="K71" s="3"/>
      <c r="L71" s="3"/>
      <c r="O71" s="3"/>
    </row>
    <row r="72" spans="1:15" x14ac:dyDescent="0.25">
      <c r="A72" s="3"/>
      <c r="B72" s="2" t="s">
        <v>233</v>
      </c>
      <c r="C72" s="2"/>
      <c r="D72" s="3"/>
      <c r="E72" s="3"/>
      <c r="F72" s="3"/>
      <c r="G72" s="3"/>
      <c r="H72" s="3"/>
      <c r="I72" s="3"/>
      <c r="J72" s="3"/>
      <c r="K72" s="3"/>
      <c r="L72" s="3"/>
      <c r="O72" s="3"/>
    </row>
    <row r="73" spans="1:15" x14ac:dyDescent="0.25">
      <c r="A73" s="3"/>
      <c r="O73" s="3"/>
    </row>
    <row r="74" spans="1:15" x14ac:dyDescent="0.25">
      <c r="A74" s="3"/>
      <c r="B74" s="2" t="s">
        <v>147</v>
      </c>
      <c r="O74" s="3"/>
    </row>
    <row r="75" spans="1:15" x14ac:dyDescent="0.25">
      <c r="A75" s="3"/>
      <c r="O75" s="3"/>
    </row>
    <row r="76" spans="1:15" x14ac:dyDescent="0.25">
      <c r="A76" s="3"/>
    </row>
    <row r="77" spans="1:15" x14ac:dyDescent="0.25">
      <c r="A77" s="3"/>
    </row>
  </sheetData>
  <sheetProtection algorithmName="SHA-512" hashValue="MIxLra1Age/mjrIoIjrme8vyFhk0+NTuXn0UgqK1tKWamVyH/o5x0f2JnthTnM05I8ffyeOH96fMMD8oHJeehA==" saltValue="DaHZaY5kHQgboWjTzl0q7w==" spinCount="100000" sheet="1" objects="1" scenarios="1"/>
  <mergeCells count="57">
    <mergeCell ref="B59:J59"/>
    <mergeCell ref="K59:M59"/>
    <mergeCell ref="B60:J60"/>
    <mergeCell ref="K60:M60"/>
    <mergeCell ref="B54:E54"/>
    <mergeCell ref="F54:H54"/>
    <mergeCell ref="I54:J54"/>
    <mergeCell ref="K54:M54"/>
    <mergeCell ref="B55:E55"/>
    <mergeCell ref="F55:H55"/>
    <mergeCell ref="I55:J55"/>
    <mergeCell ref="K55:M55"/>
    <mergeCell ref="B52:E52"/>
    <mergeCell ref="F52:H52"/>
    <mergeCell ref="I52:J52"/>
    <mergeCell ref="K52:M52"/>
    <mergeCell ref="B53:E53"/>
    <mergeCell ref="F53:H53"/>
    <mergeCell ref="I53:J53"/>
    <mergeCell ref="K53:M53"/>
    <mergeCell ref="B22:L22"/>
    <mergeCell ref="M22:O22"/>
    <mergeCell ref="B23:L23"/>
    <mergeCell ref="M23:O23"/>
    <mergeCell ref="B24:L24"/>
    <mergeCell ref="M24:O24"/>
    <mergeCell ref="M21:O21"/>
    <mergeCell ref="M17:O17"/>
    <mergeCell ref="B18:D18"/>
    <mergeCell ref="E18:G18"/>
    <mergeCell ref="H18:I18"/>
    <mergeCell ref="J18:L18"/>
    <mergeCell ref="M18:O18"/>
    <mergeCell ref="B19:D19"/>
    <mergeCell ref="E19:G19"/>
    <mergeCell ref="H19:I19"/>
    <mergeCell ref="J19:L19"/>
    <mergeCell ref="M19:O19"/>
    <mergeCell ref="B17:D17"/>
    <mergeCell ref="E17:G17"/>
    <mergeCell ref="H17:I17"/>
    <mergeCell ref="J17:L17"/>
    <mergeCell ref="B21:L21"/>
    <mergeCell ref="B14:D14"/>
    <mergeCell ref="E14:G14"/>
    <mergeCell ref="H14:I14"/>
    <mergeCell ref="J14:L14"/>
    <mergeCell ref="M14:O14"/>
    <mergeCell ref="B15:D15"/>
    <mergeCell ref="E15:G15"/>
    <mergeCell ref="H15:I15"/>
    <mergeCell ref="J15:L15"/>
    <mergeCell ref="M15:O16"/>
    <mergeCell ref="B16:D16"/>
    <mergeCell ref="E16:G16"/>
    <mergeCell ref="H16:I16"/>
    <mergeCell ref="J16:L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59"/>
  <sheetViews>
    <sheetView topLeftCell="A7" workbookViewId="0">
      <selection activeCell="Q15" sqref="Q15"/>
    </sheetView>
  </sheetViews>
  <sheetFormatPr defaultRowHeight="15" x14ac:dyDescent="0.25"/>
  <cols>
    <col min="1" max="15" width="6.42578125" customWidth="1"/>
  </cols>
  <sheetData>
    <row r="1" spans="1:15" x14ac:dyDescent="0.25">
      <c r="A1" s="3"/>
      <c r="B1" s="1"/>
      <c r="C1" s="2"/>
      <c r="D1" s="3"/>
      <c r="E1" s="3" t="s">
        <v>0</v>
      </c>
      <c r="F1" s="3"/>
      <c r="G1" s="94"/>
      <c r="H1" s="94" t="s">
        <v>1</v>
      </c>
      <c r="I1" s="94"/>
      <c r="J1" s="94"/>
      <c r="K1" s="3"/>
      <c r="L1" s="3"/>
      <c r="M1" s="3"/>
      <c r="N1" s="3"/>
      <c r="O1" s="3"/>
    </row>
    <row r="2" spans="1:15" x14ac:dyDescent="0.25">
      <c r="A2" s="96"/>
      <c r="B2" s="96"/>
      <c r="C2" s="96"/>
      <c r="D2" s="96"/>
      <c r="E2" s="3" t="s"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</row>
    <row r="4" spans="1:15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</row>
    <row r="5" spans="1:15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</row>
    <row r="6" spans="1:15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8"/>
    </row>
    <row r="7" spans="1:15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</row>
    <row r="9" spans="1:15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</row>
    <row r="10" spans="1:15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</row>
    <row r="11" spans="1:15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</row>
    <row r="12" spans="1:15" x14ac:dyDescent="0.25">
      <c r="A12" s="3"/>
      <c r="B12" s="52" t="s">
        <v>436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</row>
    <row r="14" spans="1:15" ht="36.75" customHeight="1" x14ac:dyDescent="0.25">
      <c r="A14" s="3"/>
      <c r="B14" s="330" t="s">
        <v>169</v>
      </c>
      <c r="C14" s="347"/>
      <c r="D14" s="347"/>
      <c r="E14" s="330" t="s">
        <v>170</v>
      </c>
      <c r="F14" s="347"/>
      <c r="G14" s="342"/>
      <c r="H14" s="330" t="s">
        <v>171</v>
      </c>
      <c r="I14" s="342"/>
      <c r="J14" s="341" t="s">
        <v>172</v>
      </c>
      <c r="K14" s="341"/>
      <c r="L14" s="341"/>
      <c r="M14" s="327" t="s">
        <v>174</v>
      </c>
      <c r="N14" s="327"/>
      <c r="O14" s="327"/>
    </row>
    <row r="15" spans="1:15" x14ac:dyDescent="0.25">
      <c r="A15" s="3"/>
      <c r="B15" s="332" t="s">
        <v>177</v>
      </c>
      <c r="C15" s="333"/>
      <c r="D15" s="334"/>
      <c r="E15" s="415" t="s">
        <v>178</v>
      </c>
      <c r="F15" s="416"/>
      <c r="G15" s="417"/>
      <c r="H15" s="337">
        <v>4500</v>
      </c>
      <c r="I15" s="338"/>
      <c r="J15" s="346" t="s">
        <v>468</v>
      </c>
      <c r="K15" s="346"/>
      <c r="L15" s="346"/>
      <c r="M15" s="408">
        <v>3500</v>
      </c>
      <c r="N15" s="408"/>
      <c r="O15" s="408"/>
    </row>
    <row r="16" spans="1:15" x14ac:dyDescent="0.25">
      <c r="A16" s="3"/>
      <c r="B16" s="332" t="s">
        <v>350</v>
      </c>
      <c r="C16" s="333"/>
      <c r="D16" s="334"/>
      <c r="E16" s="415" t="s">
        <v>180</v>
      </c>
      <c r="F16" s="416"/>
      <c r="G16" s="417"/>
      <c r="H16" s="337">
        <v>6000</v>
      </c>
      <c r="I16" s="338"/>
      <c r="J16" s="346"/>
      <c r="K16" s="346"/>
      <c r="L16" s="346"/>
      <c r="M16" s="408">
        <v>4700</v>
      </c>
      <c r="N16" s="408"/>
      <c r="O16" s="408"/>
    </row>
    <row r="17" spans="1:15" x14ac:dyDescent="0.25">
      <c r="A17" s="3"/>
      <c r="B17" s="332" t="s">
        <v>181</v>
      </c>
      <c r="C17" s="333"/>
      <c r="D17" s="334"/>
      <c r="E17" s="415" t="s">
        <v>182</v>
      </c>
      <c r="F17" s="416"/>
      <c r="G17" s="417"/>
      <c r="H17" s="337">
        <v>8500</v>
      </c>
      <c r="I17" s="338"/>
      <c r="J17" s="211" t="s">
        <v>469</v>
      </c>
      <c r="K17" s="211"/>
      <c r="L17" s="211"/>
      <c r="M17" s="408">
        <v>5600</v>
      </c>
      <c r="N17" s="408"/>
      <c r="O17" s="408"/>
    </row>
    <row r="18" spans="1:15" x14ac:dyDescent="0.25">
      <c r="A18" s="3"/>
      <c r="B18" s="332" t="s">
        <v>183</v>
      </c>
      <c r="C18" s="333"/>
      <c r="D18" s="334"/>
      <c r="E18" s="415" t="s">
        <v>184</v>
      </c>
      <c r="F18" s="416"/>
      <c r="G18" s="417"/>
      <c r="H18" s="337">
        <v>10100</v>
      </c>
      <c r="I18" s="338"/>
      <c r="J18" s="211" t="s">
        <v>375</v>
      </c>
      <c r="K18" s="211"/>
      <c r="L18" s="211"/>
      <c r="M18" s="408">
        <v>6000</v>
      </c>
      <c r="N18" s="408"/>
      <c r="O18" s="408"/>
    </row>
    <row r="19" spans="1:15" x14ac:dyDescent="0.25">
      <c r="A19" s="3"/>
      <c r="B19" s="332" t="s">
        <v>185</v>
      </c>
      <c r="C19" s="333"/>
      <c r="D19" s="334"/>
      <c r="E19" s="415" t="s">
        <v>188</v>
      </c>
      <c r="F19" s="416"/>
      <c r="G19" s="417"/>
      <c r="H19" s="337">
        <v>14000</v>
      </c>
      <c r="I19" s="338"/>
      <c r="J19" s="211" t="s">
        <v>470</v>
      </c>
      <c r="K19" s="211"/>
      <c r="L19" s="211"/>
      <c r="M19" s="408">
        <v>7000</v>
      </c>
      <c r="N19" s="408"/>
      <c r="O19" s="408"/>
    </row>
    <row r="20" spans="1:15" x14ac:dyDescent="0.25">
      <c r="A20" s="3"/>
      <c r="B20" s="2"/>
      <c r="C20" s="2"/>
      <c r="D20" s="2"/>
      <c r="E20" s="2"/>
      <c r="F20" s="212"/>
      <c r="G20" s="212"/>
      <c r="H20" s="212"/>
      <c r="I20" s="212"/>
      <c r="J20" s="213"/>
      <c r="K20" s="213"/>
      <c r="L20" s="213"/>
      <c r="M20" s="213"/>
      <c r="N20" s="3"/>
      <c r="O20" s="3"/>
    </row>
    <row r="21" spans="1:15" x14ac:dyDescent="0.25">
      <c r="A21" s="3"/>
      <c r="B21" s="52" t="s">
        <v>189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2" t="s">
        <v>190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2" t="s">
        <v>191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2" t="s">
        <v>192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10"/>
      <c r="B26" s="94" t="s">
        <v>432</v>
      </c>
      <c r="C26" s="3"/>
      <c r="D26" s="3"/>
      <c r="E26" s="3"/>
      <c r="F26" s="3"/>
      <c r="G26" s="3" t="s">
        <v>471</v>
      </c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10"/>
      <c r="B28" s="94" t="s">
        <v>433</v>
      </c>
      <c r="C28" s="3"/>
      <c r="D28" s="3"/>
      <c r="E28" s="3"/>
      <c r="F28" s="3"/>
      <c r="G28" s="3" t="s">
        <v>472</v>
      </c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1"/>
      <c r="B30" s="52" t="s">
        <v>125</v>
      </c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10" t="s">
        <v>47</v>
      </c>
      <c r="B31" s="2" t="s">
        <v>252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1"/>
      <c r="B32" s="2" t="s">
        <v>136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1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1"/>
      <c r="B34" s="52" t="s">
        <v>127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10" t="s">
        <v>47</v>
      </c>
      <c r="B35" s="2" t="s">
        <v>253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1"/>
      <c r="B36" s="2" t="s">
        <v>254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1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1"/>
      <c r="B38" s="52" t="s">
        <v>129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10" t="s">
        <v>47</v>
      </c>
      <c r="B39" s="2" t="s">
        <v>255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10"/>
      <c r="B40" s="2" t="s">
        <v>256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10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1"/>
      <c r="B42" s="52" t="s">
        <v>443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10" t="s">
        <v>47</v>
      </c>
      <c r="B43" s="2" t="s">
        <v>195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10" t="s">
        <v>47</v>
      </c>
      <c r="B44" s="2" t="s">
        <v>196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10"/>
      <c r="B45" s="2" t="s">
        <v>197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10" t="s">
        <v>47</v>
      </c>
      <c r="B46" s="2" t="s">
        <v>240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10"/>
      <c r="B47" s="111" t="s">
        <v>241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10"/>
      <c r="B48" s="11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96"/>
      <c r="B49" s="52" t="s">
        <v>143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96"/>
      <c r="O49" s="96"/>
    </row>
    <row r="50" spans="1:15" x14ac:dyDescent="0.25">
      <c r="A50" s="96"/>
      <c r="B50" s="2" t="s">
        <v>228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96"/>
      <c r="O50" s="96"/>
    </row>
    <row r="51" spans="1:15" x14ac:dyDescent="0.25">
      <c r="A51" s="96"/>
      <c r="B51" s="2" t="s">
        <v>229</v>
      </c>
      <c r="C51" s="2"/>
      <c r="D51" s="3"/>
      <c r="E51" s="3"/>
      <c r="F51" s="3"/>
      <c r="G51" s="3"/>
      <c r="H51" s="3"/>
      <c r="I51" s="3"/>
      <c r="J51" s="3"/>
      <c r="K51" s="3"/>
      <c r="L51" s="3"/>
      <c r="M51" s="96"/>
      <c r="N51" s="96"/>
      <c r="O51" s="96"/>
    </row>
    <row r="52" spans="1:15" x14ac:dyDescent="0.25">
      <c r="A52" s="96"/>
      <c r="B52" s="2" t="s">
        <v>230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96"/>
      <c r="N52" s="96"/>
      <c r="O52" s="96"/>
    </row>
    <row r="53" spans="1:15" x14ac:dyDescent="0.25">
      <c r="A53" s="96"/>
      <c r="B53" s="2" t="s">
        <v>231</v>
      </c>
      <c r="C53" s="2"/>
      <c r="D53" s="3"/>
      <c r="E53" s="3"/>
      <c r="F53" s="3"/>
      <c r="G53" s="3"/>
      <c r="H53" s="3"/>
      <c r="I53" s="3"/>
      <c r="J53" s="3"/>
      <c r="K53" s="3"/>
      <c r="L53" s="3"/>
      <c r="M53" s="96"/>
      <c r="N53" s="96"/>
      <c r="O53" s="96"/>
    </row>
    <row r="54" spans="1:15" x14ac:dyDescent="0.25">
      <c r="A54" s="3"/>
      <c r="B54" s="2" t="s">
        <v>146</v>
      </c>
      <c r="C54" s="2"/>
      <c r="D54" s="3"/>
      <c r="E54" s="3"/>
      <c r="F54" s="3"/>
      <c r="G54" s="3"/>
      <c r="H54" s="3"/>
      <c r="I54" s="3"/>
      <c r="J54" s="3"/>
      <c r="K54" s="3"/>
      <c r="L54" s="3"/>
      <c r="M54" s="96"/>
      <c r="N54" s="96"/>
      <c r="O54" s="3"/>
    </row>
    <row r="55" spans="1:15" x14ac:dyDescent="0.25">
      <c r="A55" s="3"/>
      <c r="B55" s="2" t="s">
        <v>232</v>
      </c>
      <c r="C55" s="96"/>
      <c r="D55" s="3"/>
      <c r="E55" s="3"/>
      <c r="F55" s="3"/>
      <c r="G55" s="3"/>
      <c r="H55" s="3"/>
      <c r="I55" s="3"/>
      <c r="J55" s="3"/>
      <c r="K55" s="3"/>
      <c r="L55" s="3"/>
      <c r="M55" s="96"/>
      <c r="N55" s="96"/>
      <c r="O55" s="3"/>
    </row>
    <row r="56" spans="1:15" x14ac:dyDescent="0.25">
      <c r="A56" s="3"/>
      <c r="B56" s="2" t="s">
        <v>233</v>
      </c>
      <c r="C56" s="2"/>
      <c r="D56" s="3"/>
      <c r="E56" s="3"/>
      <c r="F56" s="3"/>
      <c r="G56" s="3"/>
      <c r="H56" s="3"/>
      <c r="I56" s="3"/>
      <c r="J56" s="3"/>
      <c r="K56" s="3"/>
      <c r="L56" s="3"/>
      <c r="M56" s="96"/>
      <c r="N56" s="96"/>
      <c r="O56" s="3"/>
    </row>
    <row r="57" spans="1:15" x14ac:dyDescent="0.25">
      <c r="A57" s="3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3"/>
    </row>
    <row r="58" spans="1:15" x14ac:dyDescent="0.25">
      <c r="A58" s="3"/>
      <c r="B58" s="2" t="s">
        <v>147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3"/>
    </row>
    <row r="59" spans="1:15" x14ac:dyDescent="0.25">
      <c r="A59" s="3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3"/>
    </row>
  </sheetData>
  <sheetProtection algorithmName="SHA-512" hashValue="SCGGT86OVZ9jdItdo10Gb92ndf1SpFQonAtuCROxn+Pjo5KzWlzlKhWphCoihRYiakBza/HgLamiL3HnQXiLTg==" saltValue="Fqlpudv3zRIXg0X2BiglRQ==" spinCount="100000" sheet="1" objects="1" scenarios="1"/>
  <mergeCells count="26">
    <mergeCell ref="B19:D19"/>
    <mergeCell ref="E19:G19"/>
    <mergeCell ref="H19:I19"/>
    <mergeCell ref="M19:O19"/>
    <mergeCell ref="B17:D17"/>
    <mergeCell ref="E17:G17"/>
    <mergeCell ref="H17:I17"/>
    <mergeCell ref="M17:O17"/>
    <mergeCell ref="B18:D18"/>
    <mergeCell ref="E18:G18"/>
    <mergeCell ref="H18:I18"/>
    <mergeCell ref="M18:O18"/>
    <mergeCell ref="B14:D14"/>
    <mergeCell ref="E14:G14"/>
    <mergeCell ref="H14:I14"/>
    <mergeCell ref="J14:L14"/>
    <mergeCell ref="M14:O14"/>
    <mergeCell ref="B15:D15"/>
    <mergeCell ref="E15:G15"/>
    <mergeCell ref="H15:I15"/>
    <mergeCell ref="J15:L16"/>
    <mergeCell ref="M15:O15"/>
    <mergeCell ref="B16:D16"/>
    <mergeCell ref="E16:G16"/>
    <mergeCell ref="H16:I16"/>
    <mergeCell ref="M16:O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5"/>
  <sheetViews>
    <sheetView zoomScale="70" zoomScaleNormal="70" workbookViewId="0">
      <pane ySplit="13" topLeftCell="A14" activePane="bottomLeft" state="frozen"/>
      <selection pane="bottomLeft" activeCell="T16" sqref="T16"/>
    </sheetView>
  </sheetViews>
  <sheetFormatPr defaultRowHeight="15" outlineLevelRow="1" x14ac:dyDescent="0.25"/>
  <cols>
    <col min="1" max="1" width="6.7109375" style="41" customWidth="1"/>
    <col min="2" max="2" width="14.5703125" style="41" customWidth="1"/>
    <col min="3" max="3" width="23.85546875" style="41" customWidth="1"/>
    <col min="4" max="4" width="9.42578125" style="41" customWidth="1"/>
    <col min="5" max="5" width="13.42578125" style="41" customWidth="1"/>
    <col min="6" max="6" width="9.28515625" style="41" bestFit="1" customWidth="1"/>
    <col min="7" max="7" width="10.140625" style="41" customWidth="1"/>
    <col min="8" max="18" width="9.28515625" style="41" bestFit="1" customWidth="1"/>
    <col min="19" max="19" width="1" style="41" customWidth="1"/>
    <col min="20" max="30" width="10.7109375" style="41" bestFit="1" customWidth="1"/>
    <col min="31" max="31" width="15.5703125" style="41" customWidth="1"/>
  </cols>
  <sheetData>
    <row r="1" spans="1:32" outlineLevel="1" x14ac:dyDescent="0.25">
      <c r="A1" s="13"/>
      <c r="B1" s="1"/>
      <c r="C1" s="2"/>
      <c r="D1" s="3"/>
      <c r="E1" s="3"/>
      <c r="F1" s="3" t="s">
        <v>0</v>
      </c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57" t="s">
        <v>1</v>
      </c>
      <c r="AA1" s="257"/>
      <c r="AB1" s="257"/>
      <c r="AC1" s="257"/>
      <c r="AD1" s="257"/>
      <c r="AE1" s="257"/>
    </row>
    <row r="2" spans="1:32" outlineLevel="1" x14ac:dyDescent="0.25">
      <c r="A2" s="13"/>
      <c r="B2" s="1"/>
      <c r="C2" s="2"/>
      <c r="D2" s="3"/>
      <c r="E2" s="3"/>
      <c r="F2" s="3" t="s">
        <v>2</v>
      </c>
      <c r="G2" s="3"/>
      <c r="H2" s="3"/>
      <c r="I2" s="3"/>
      <c r="J2" s="3"/>
      <c r="K2" s="3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 t="s">
        <v>3</v>
      </c>
      <c r="AA2" s="3"/>
      <c r="AB2" s="4"/>
      <c r="AC2" s="3" t="s">
        <v>4</v>
      </c>
      <c r="AD2" s="3"/>
      <c r="AE2" s="3"/>
    </row>
    <row r="3" spans="1:32" outlineLevel="1" x14ac:dyDescent="0.25">
      <c r="A3" s="13"/>
      <c r="B3" s="1"/>
      <c r="C3" s="2"/>
      <c r="D3" s="3"/>
      <c r="E3" s="3"/>
      <c r="F3" s="3" t="s">
        <v>5</v>
      </c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 t="s">
        <v>6</v>
      </c>
      <c r="AA3" s="3"/>
      <c r="AB3" s="4"/>
      <c r="AC3" s="3" t="s">
        <v>7</v>
      </c>
      <c r="AD3" s="3"/>
      <c r="AE3" s="3"/>
    </row>
    <row r="4" spans="1:32" outlineLevel="1" x14ac:dyDescent="0.25">
      <c r="A4" s="13"/>
      <c r="B4" s="1"/>
      <c r="C4" s="2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 t="s">
        <v>8</v>
      </c>
      <c r="AA4" s="3"/>
      <c r="AB4" s="4"/>
      <c r="AC4" s="3" t="s">
        <v>9</v>
      </c>
      <c r="AD4" s="3"/>
      <c r="AE4" s="3"/>
    </row>
    <row r="5" spans="1:32" ht="15.75" outlineLevel="1" thickBot="1" x14ac:dyDescent="0.3">
      <c r="A5" s="50"/>
      <c r="B5" s="6"/>
      <c r="C5" s="7"/>
      <c r="D5" s="8"/>
      <c r="E5" s="8"/>
      <c r="F5" s="8" t="s">
        <v>10</v>
      </c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C5" s="8" t="s">
        <v>11</v>
      </c>
      <c r="AD5" s="8"/>
      <c r="AE5" s="8"/>
    </row>
    <row r="6" spans="1:32" ht="15.75" outlineLevel="1" thickTop="1" x14ac:dyDescent="0.25">
      <c r="A6" s="13"/>
      <c r="B6" s="1"/>
      <c r="C6" s="2"/>
      <c r="D6" s="3"/>
      <c r="E6" s="3"/>
      <c r="F6" s="3"/>
      <c r="G6" s="3"/>
      <c r="H6" s="3"/>
      <c r="I6" s="3"/>
      <c r="J6" s="3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3"/>
      <c r="AD6" s="3"/>
      <c r="AE6" s="3"/>
    </row>
    <row r="7" spans="1:32" ht="15.75" outlineLevel="1" x14ac:dyDescent="0.25">
      <c r="A7" s="13"/>
      <c r="B7" s="1"/>
      <c r="C7" s="2"/>
      <c r="D7" s="3"/>
      <c r="E7" s="3"/>
      <c r="F7" s="3"/>
      <c r="G7" s="3"/>
      <c r="H7" s="3"/>
      <c r="I7" s="3"/>
      <c r="J7" s="3"/>
      <c r="K7" s="3"/>
      <c r="L7" s="4"/>
      <c r="M7" s="3"/>
      <c r="N7" s="3"/>
      <c r="O7" s="3"/>
      <c r="P7" s="1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51" t="s">
        <v>550</v>
      </c>
    </row>
    <row r="8" spans="1:32" outlineLevel="1" x14ac:dyDescent="0.25">
      <c r="A8" s="13"/>
      <c r="B8" s="52" t="s">
        <v>12</v>
      </c>
      <c r="C8" s="2"/>
      <c r="D8" s="3"/>
      <c r="E8" s="3"/>
      <c r="F8" s="3"/>
      <c r="G8" s="3"/>
      <c r="H8" s="3"/>
      <c r="I8" s="3"/>
      <c r="J8" s="3"/>
      <c r="K8" s="3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2" outlineLevel="1" x14ac:dyDescent="0.25">
      <c r="A9" s="13"/>
      <c r="B9" s="1"/>
      <c r="C9" s="2"/>
      <c r="D9" s="3"/>
      <c r="E9" s="3"/>
      <c r="F9" s="3"/>
      <c r="G9" s="3"/>
      <c r="H9" s="3"/>
      <c r="I9" s="3"/>
      <c r="J9" s="3"/>
      <c r="K9" s="3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7"/>
      <c r="AA9" s="17"/>
      <c r="AB9" s="17"/>
      <c r="AC9" s="17"/>
      <c r="AD9" s="17"/>
      <c r="AE9" s="53"/>
    </row>
    <row r="10" spans="1:32" ht="21" customHeight="1" outlineLevel="1" x14ac:dyDescent="0.25"/>
    <row r="11" spans="1:32" ht="50.25" customHeight="1" x14ac:dyDescent="0.25">
      <c r="A11" s="282" t="s">
        <v>13</v>
      </c>
      <c r="B11" s="274" t="s">
        <v>14</v>
      </c>
      <c r="C11" s="280" t="s">
        <v>15</v>
      </c>
      <c r="D11" s="274" t="s">
        <v>16</v>
      </c>
      <c r="E11" s="274" t="s">
        <v>148</v>
      </c>
      <c r="F11" s="263" t="s">
        <v>512</v>
      </c>
      <c r="G11" s="274" t="s">
        <v>18</v>
      </c>
      <c r="H11" s="276" t="s">
        <v>19</v>
      </c>
      <c r="I11" s="277"/>
      <c r="J11" s="277"/>
      <c r="K11" s="277"/>
      <c r="L11" s="277"/>
      <c r="M11" s="277"/>
      <c r="N11" s="277"/>
      <c r="O11" s="277"/>
      <c r="P11" s="277"/>
      <c r="Q11" s="277"/>
      <c r="R11" s="278"/>
      <c r="S11" s="39"/>
      <c r="T11" s="279" t="s">
        <v>20</v>
      </c>
      <c r="U11" s="277"/>
      <c r="V11" s="277"/>
      <c r="W11" s="277"/>
      <c r="X11" s="277"/>
      <c r="Y11" s="277"/>
      <c r="Z11" s="277"/>
      <c r="AA11" s="277"/>
      <c r="AB11" s="277"/>
      <c r="AC11" s="277"/>
      <c r="AD11" s="278"/>
      <c r="AE11" s="280" t="s">
        <v>21</v>
      </c>
    </row>
    <row r="12" spans="1:32" ht="30" customHeight="1" x14ac:dyDescent="0.25">
      <c r="A12" s="283"/>
      <c r="B12" s="283"/>
      <c r="C12" s="281"/>
      <c r="D12" s="284"/>
      <c r="E12" s="284"/>
      <c r="F12" s="264"/>
      <c r="G12" s="275"/>
      <c r="H12" s="55" t="s">
        <v>22</v>
      </c>
      <c r="I12" s="56" t="s">
        <v>23</v>
      </c>
      <c r="J12" s="56" t="s">
        <v>24</v>
      </c>
      <c r="K12" s="56" t="s">
        <v>25</v>
      </c>
      <c r="L12" s="56" t="s">
        <v>26</v>
      </c>
      <c r="M12" s="56" t="s">
        <v>27</v>
      </c>
      <c r="N12" s="56" t="s">
        <v>28</v>
      </c>
      <c r="O12" s="56" t="s">
        <v>29</v>
      </c>
      <c r="P12" s="56" t="s">
        <v>30</v>
      </c>
      <c r="Q12" s="56" t="s">
        <v>31</v>
      </c>
      <c r="R12" s="56" t="s">
        <v>32</v>
      </c>
      <c r="S12" s="39"/>
      <c r="T12" s="57" t="s">
        <v>33</v>
      </c>
      <c r="U12" s="58" t="s">
        <v>34</v>
      </c>
      <c r="V12" s="58" t="s">
        <v>35</v>
      </c>
      <c r="W12" s="58" t="s">
        <v>36</v>
      </c>
      <c r="X12" s="58" t="s">
        <v>37</v>
      </c>
      <c r="Y12" s="58" t="s">
        <v>38</v>
      </c>
      <c r="Z12" s="58" t="s">
        <v>39</v>
      </c>
      <c r="AA12" s="58" t="s">
        <v>40</v>
      </c>
      <c r="AB12" s="56" t="s">
        <v>41</v>
      </c>
      <c r="AC12" s="56" t="s">
        <v>42</v>
      </c>
      <c r="AD12" s="59" t="s">
        <v>43</v>
      </c>
      <c r="AE12" s="281"/>
    </row>
    <row r="13" spans="1:32" ht="14.25" customHeight="1" x14ac:dyDescent="0.25">
      <c r="A13" s="60"/>
      <c r="B13" s="60"/>
      <c r="C13" s="61"/>
      <c r="D13" s="61"/>
      <c r="E13" s="61"/>
      <c r="F13" s="61"/>
      <c r="G13" s="61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39"/>
      <c r="T13" s="64"/>
      <c r="U13" s="65"/>
      <c r="V13" s="65"/>
      <c r="W13" s="65"/>
      <c r="X13" s="65"/>
      <c r="Y13" s="65"/>
      <c r="Z13" s="65"/>
      <c r="AA13" s="65"/>
      <c r="AB13" s="63"/>
      <c r="AC13" s="63"/>
      <c r="AD13" s="66"/>
      <c r="AE13" s="61"/>
    </row>
    <row r="14" spans="1:32" ht="15.75" x14ac:dyDescent="0.25">
      <c r="A14" s="67">
        <v>1</v>
      </c>
      <c r="B14" s="68" t="s">
        <v>64</v>
      </c>
      <c r="C14" s="69" t="s">
        <v>45</v>
      </c>
      <c r="D14" s="67">
        <v>230</v>
      </c>
      <c r="E14" s="81" t="s">
        <v>49</v>
      </c>
      <c r="F14" s="67">
        <v>6</v>
      </c>
      <c r="G14" s="67">
        <v>4500</v>
      </c>
      <c r="H14" s="81">
        <v>44</v>
      </c>
      <c r="I14" s="81">
        <v>43.3</v>
      </c>
      <c r="J14" s="81">
        <v>42.6</v>
      </c>
      <c r="K14" s="81">
        <v>41.9</v>
      </c>
      <c r="L14" s="81">
        <v>41.2</v>
      </c>
      <c r="M14" s="81">
        <v>40.5</v>
      </c>
      <c r="N14" s="81">
        <v>39.799999999999997</v>
      </c>
      <c r="O14" s="81">
        <v>39.1</v>
      </c>
      <c r="P14" s="81">
        <v>38.4</v>
      </c>
      <c r="Q14" s="81">
        <v>37.700000000000003</v>
      </c>
      <c r="R14" s="81">
        <v>37</v>
      </c>
      <c r="S14" s="70"/>
      <c r="T14" s="80">
        <f>H14*$D14</f>
        <v>10120</v>
      </c>
      <c r="U14" s="80">
        <f t="shared" ref="U14:AD29" si="0">I14*$D14</f>
        <v>9959</v>
      </c>
      <c r="V14" s="80">
        <f t="shared" si="0"/>
        <v>9798</v>
      </c>
      <c r="W14" s="80">
        <f t="shared" si="0"/>
        <v>9637</v>
      </c>
      <c r="X14" s="80">
        <f t="shared" si="0"/>
        <v>9476</v>
      </c>
      <c r="Y14" s="80">
        <f t="shared" si="0"/>
        <v>9315</v>
      </c>
      <c r="Z14" s="80">
        <f t="shared" si="0"/>
        <v>9154</v>
      </c>
      <c r="AA14" s="80">
        <f t="shared" si="0"/>
        <v>8993</v>
      </c>
      <c r="AB14" s="80">
        <f t="shared" si="0"/>
        <v>8832</v>
      </c>
      <c r="AC14" s="80">
        <f>Q14*$D14</f>
        <v>8671</v>
      </c>
      <c r="AD14" s="80">
        <f>R14*$D14</f>
        <v>8510</v>
      </c>
      <c r="AE14" s="229" t="s">
        <v>439</v>
      </c>
    </row>
    <row r="15" spans="1:32" ht="15.75" x14ac:dyDescent="0.25">
      <c r="A15" s="67">
        <v>2</v>
      </c>
      <c r="B15" s="68" t="s">
        <v>64</v>
      </c>
      <c r="C15" s="72" t="s">
        <v>163</v>
      </c>
      <c r="D15" s="67">
        <v>230</v>
      </c>
      <c r="E15" s="81" t="s">
        <v>49</v>
      </c>
      <c r="F15" s="89">
        <v>25</v>
      </c>
      <c r="G15" s="89">
        <v>6000</v>
      </c>
      <c r="H15" s="90">
        <v>113</v>
      </c>
      <c r="I15" s="90">
        <v>112.5</v>
      </c>
      <c r="J15" s="90">
        <v>112</v>
      </c>
      <c r="K15" s="90">
        <v>111.5</v>
      </c>
      <c r="L15" s="90">
        <v>111</v>
      </c>
      <c r="M15" s="90">
        <v>110.5</v>
      </c>
      <c r="N15" s="90">
        <v>110</v>
      </c>
      <c r="O15" s="90">
        <v>109.5</v>
      </c>
      <c r="P15" s="90">
        <v>109</v>
      </c>
      <c r="Q15" s="90">
        <v>108.5</v>
      </c>
      <c r="R15" s="90">
        <v>108</v>
      </c>
      <c r="S15" s="74"/>
      <c r="T15" s="80">
        <f>H15*$D15</f>
        <v>25990</v>
      </c>
      <c r="U15" s="80">
        <f t="shared" si="0"/>
        <v>25875</v>
      </c>
      <c r="V15" s="80">
        <f t="shared" si="0"/>
        <v>25760</v>
      </c>
      <c r="W15" s="80">
        <f t="shared" si="0"/>
        <v>25645</v>
      </c>
      <c r="X15" s="80">
        <f t="shared" si="0"/>
        <v>25530</v>
      </c>
      <c r="Y15" s="80">
        <f t="shared" si="0"/>
        <v>25415</v>
      </c>
      <c r="Z15" s="80">
        <f t="shared" si="0"/>
        <v>25300</v>
      </c>
      <c r="AA15" s="80">
        <f t="shared" si="0"/>
        <v>25185</v>
      </c>
      <c r="AB15" s="80">
        <f t="shared" si="0"/>
        <v>25070</v>
      </c>
      <c r="AC15" s="80">
        <f>Q15*$D15</f>
        <v>24955</v>
      </c>
      <c r="AD15" s="80">
        <f>R15*$D15</f>
        <v>24840</v>
      </c>
      <c r="AE15" s="229" t="s">
        <v>439</v>
      </c>
    </row>
    <row r="16" spans="1:32" ht="15.75" x14ac:dyDescent="0.25">
      <c r="A16" s="67">
        <v>3</v>
      </c>
      <c r="B16" s="68" t="s">
        <v>64</v>
      </c>
      <c r="C16" s="72" t="s">
        <v>52</v>
      </c>
      <c r="D16" s="67">
        <v>230</v>
      </c>
      <c r="E16" s="68" t="s">
        <v>49</v>
      </c>
      <c r="F16" s="73">
        <v>6</v>
      </c>
      <c r="G16" s="73">
        <v>3000</v>
      </c>
      <c r="H16" s="90">
        <v>40</v>
      </c>
      <c r="I16" s="90">
        <v>39.299999999999997</v>
      </c>
      <c r="J16" s="90">
        <v>38.6</v>
      </c>
      <c r="K16" s="90">
        <v>37.9</v>
      </c>
      <c r="L16" s="90">
        <v>37.200000000000003</v>
      </c>
      <c r="M16" s="90">
        <v>36.5</v>
      </c>
      <c r="N16" s="90">
        <v>35.799999999999997</v>
      </c>
      <c r="O16" s="90">
        <v>35.1</v>
      </c>
      <c r="P16" s="90">
        <v>34.4</v>
      </c>
      <c r="Q16" s="90">
        <v>33.700000000000003</v>
      </c>
      <c r="R16" s="90">
        <v>33</v>
      </c>
      <c r="S16" s="74"/>
      <c r="T16" s="80">
        <f t="shared" ref="T16:AD50" si="1">H16*$D16</f>
        <v>9200</v>
      </c>
      <c r="U16" s="80">
        <f t="shared" si="0"/>
        <v>9039</v>
      </c>
      <c r="V16" s="80">
        <f t="shared" si="0"/>
        <v>8878</v>
      </c>
      <c r="W16" s="80">
        <f t="shared" si="0"/>
        <v>8717</v>
      </c>
      <c r="X16" s="80">
        <f t="shared" si="0"/>
        <v>8556</v>
      </c>
      <c r="Y16" s="80">
        <f t="shared" si="0"/>
        <v>8395</v>
      </c>
      <c r="Z16" s="80">
        <f t="shared" si="0"/>
        <v>8234</v>
      </c>
      <c r="AA16" s="80">
        <f t="shared" si="0"/>
        <v>8073</v>
      </c>
      <c r="AB16" s="80">
        <f t="shared" si="0"/>
        <v>7912</v>
      </c>
      <c r="AC16" s="80">
        <f t="shared" si="0"/>
        <v>7751.0000000000009</v>
      </c>
      <c r="AD16" s="80">
        <f t="shared" si="0"/>
        <v>7590</v>
      </c>
      <c r="AE16" s="229" t="s">
        <v>439</v>
      </c>
      <c r="AF16" s="76"/>
    </row>
    <row r="17" spans="1:32" ht="15.75" x14ac:dyDescent="0.25">
      <c r="A17" s="67">
        <v>4</v>
      </c>
      <c r="B17" s="68" t="s">
        <v>64</v>
      </c>
      <c r="C17" s="72" t="s">
        <v>82</v>
      </c>
      <c r="D17" s="73">
        <v>250</v>
      </c>
      <c r="E17" s="68" t="s">
        <v>49</v>
      </c>
      <c r="F17" s="73">
        <v>10</v>
      </c>
      <c r="G17" s="73">
        <v>3000</v>
      </c>
      <c r="H17" s="90">
        <v>51</v>
      </c>
      <c r="I17" s="90">
        <f>H17-0.5</f>
        <v>50.5</v>
      </c>
      <c r="J17" s="90">
        <f t="shared" ref="J17:R17" si="2">I17-0.5</f>
        <v>50</v>
      </c>
      <c r="K17" s="90">
        <f t="shared" si="2"/>
        <v>49.5</v>
      </c>
      <c r="L17" s="90">
        <f t="shared" si="2"/>
        <v>49</v>
      </c>
      <c r="M17" s="90">
        <f t="shared" si="2"/>
        <v>48.5</v>
      </c>
      <c r="N17" s="90">
        <f t="shared" si="2"/>
        <v>48</v>
      </c>
      <c r="O17" s="90">
        <f t="shared" si="2"/>
        <v>47.5</v>
      </c>
      <c r="P17" s="90">
        <f t="shared" si="2"/>
        <v>47</v>
      </c>
      <c r="Q17" s="90">
        <f t="shared" si="2"/>
        <v>46.5</v>
      </c>
      <c r="R17" s="90">
        <f t="shared" si="2"/>
        <v>46</v>
      </c>
      <c r="S17" s="74"/>
      <c r="T17" s="80">
        <f t="shared" si="1"/>
        <v>12750</v>
      </c>
      <c r="U17" s="80">
        <f t="shared" si="0"/>
        <v>12625</v>
      </c>
      <c r="V17" s="80">
        <f t="shared" si="0"/>
        <v>12500</v>
      </c>
      <c r="W17" s="80">
        <f t="shared" si="0"/>
        <v>12375</v>
      </c>
      <c r="X17" s="80">
        <f t="shared" si="0"/>
        <v>12250</v>
      </c>
      <c r="Y17" s="80">
        <f t="shared" si="0"/>
        <v>12125</v>
      </c>
      <c r="Z17" s="80">
        <f t="shared" si="0"/>
        <v>12000</v>
      </c>
      <c r="AA17" s="80">
        <f t="shared" si="0"/>
        <v>11875</v>
      </c>
      <c r="AB17" s="80">
        <f t="shared" si="0"/>
        <v>11750</v>
      </c>
      <c r="AC17" s="80">
        <f t="shared" si="0"/>
        <v>11625</v>
      </c>
      <c r="AD17" s="80">
        <f t="shared" si="0"/>
        <v>11500</v>
      </c>
      <c r="AE17" s="229" t="s">
        <v>439</v>
      </c>
      <c r="AF17" s="76"/>
    </row>
    <row r="18" spans="1:32" ht="15.75" x14ac:dyDescent="0.25">
      <c r="A18" s="67">
        <v>5</v>
      </c>
      <c r="B18" s="68" t="s">
        <v>64</v>
      </c>
      <c r="C18" s="72" t="s">
        <v>149</v>
      </c>
      <c r="D18" s="73">
        <v>230</v>
      </c>
      <c r="E18" s="81" t="s">
        <v>50</v>
      </c>
      <c r="F18" s="89">
        <v>10</v>
      </c>
      <c r="G18" s="230">
        <v>4500</v>
      </c>
      <c r="H18" s="90">
        <f t="shared" ref="H18:P19" si="3">I18+0.5</f>
        <v>63</v>
      </c>
      <c r="I18" s="90">
        <f t="shared" si="3"/>
        <v>62.5</v>
      </c>
      <c r="J18" s="90">
        <f t="shared" si="3"/>
        <v>62</v>
      </c>
      <c r="K18" s="90">
        <f t="shared" si="3"/>
        <v>61.5</v>
      </c>
      <c r="L18" s="90">
        <f t="shared" si="3"/>
        <v>61</v>
      </c>
      <c r="M18" s="90">
        <f t="shared" si="3"/>
        <v>60.5</v>
      </c>
      <c r="N18" s="90">
        <f t="shared" si="3"/>
        <v>60</v>
      </c>
      <c r="O18" s="90">
        <f t="shared" si="3"/>
        <v>59.5</v>
      </c>
      <c r="P18" s="90">
        <f t="shared" si="3"/>
        <v>59</v>
      </c>
      <c r="Q18" s="90">
        <f>R18+0.5</f>
        <v>58.5</v>
      </c>
      <c r="R18" s="90">
        <v>58</v>
      </c>
      <c r="S18" s="74"/>
      <c r="T18" s="80">
        <f t="shared" si="1"/>
        <v>14490</v>
      </c>
      <c r="U18" s="80">
        <f t="shared" si="0"/>
        <v>14375</v>
      </c>
      <c r="V18" s="80">
        <f t="shared" si="0"/>
        <v>14260</v>
      </c>
      <c r="W18" s="80">
        <f t="shared" si="0"/>
        <v>14145</v>
      </c>
      <c r="X18" s="80">
        <f t="shared" si="0"/>
        <v>14030</v>
      </c>
      <c r="Y18" s="80">
        <f t="shared" si="0"/>
        <v>13915</v>
      </c>
      <c r="Z18" s="80">
        <f t="shared" si="0"/>
        <v>13800</v>
      </c>
      <c r="AA18" s="80">
        <f t="shared" si="0"/>
        <v>13685</v>
      </c>
      <c r="AB18" s="80">
        <f t="shared" si="0"/>
        <v>13570</v>
      </c>
      <c r="AC18" s="80">
        <f t="shared" si="0"/>
        <v>13455</v>
      </c>
      <c r="AD18" s="80">
        <f t="shared" si="0"/>
        <v>13340</v>
      </c>
      <c r="AE18" s="229" t="s">
        <v>439</v>
      </c>
    </row>
    <row r="19" spans="1:32" ht="15.75" x14ac:dyDescent="0.25">
      <c r="A19" s="67">
        <v>6</v>
      </c>
      <c r="B19" s="68" t="s">
        <v>64</v>
      </c>
      <c r="C19" s="72" t="s">
        <v>150</v>
      </c>
      <c r="D19" s="73">
        <v>230</v>
      </c>
      <c r="E19" s="81" t="s">
        <v>50</v>
      </c>
      <c r="F19" s="89">
        <v>10</v>
      </c>
      <c r="G19" s="230">
        <v>4500</v>
      </c>
      <c r="H19" s="90">
        <f t="shared" si="3"/>
        <v>63</v>
      </c>
      <c r="I19" s="90">
        <f t="shared" si="3"/>
        <v>62.5</v>
      </c>
      <c r="J19" s="90">
        <f t="shared" si="3"/>
        <v>62</v>
      </c>
      <c r="K19" s="90">
        <f t="shared" si="3"/>
        <v>61.5</v>
      </c>
      <c r="L19" s="90">
        <f t="shared" si="3"/>
        <v>61</v>
      </c>
      <c r="M19" s="90">
        <f t="shared" si="3"/>
        <v>60.5</v>
      </c>
      <c r="N19" s="90">
        <f t="shared" si="3"/>
        <v>60</v>
      </c>
      <c r="O19" s="90">
        <f t="shared" si="3"/>
        <v>59.5</v>
      </c>
      <c r="P19" s="90">
        <f t="shared" si="3"/>
        <v>59</v>
      </c>
      <c r="Q19" s="90">
        <f>R19+0.5</f>
        <v>58.5</v>
      </c>
      <c r="R19" s="90">
        <v>58</v>
      </c>
      <c r="S19" s="74"/>
      <c r="T19" s="80">
        <f t="shared" si="1"/>
        <v>14490</v>
      </c>
      <c r="U19" s="80">
        <f t="shared" si="0"/>
        <v>14375</v>
      </c>
      <c r="V19" s="80">
        <f t="shared" si="0"/>
        <v>14260</v>
      </c>
      <c r="W19" s="80">
        <f t="shared" si="0"/>
        <v>14145</v>
      </c>
      <c r="X19" s="80">
        <f t="shared" si="0"/>
        <v>14030</v>
      </c>
      <c r="Y19" s="80">
        <f t="shared" si="0"/>
        <v>13915</v>
      </c>
      <c r="Z19" s="80">
        <f t="shared" si="0"/>
        <v>13800</v>
      </c>
      <c r="AA19" s="80">
        <f t="shared" si="0"/>
        <v>13685</v>
      </c>
      <c r="AB19" s="80">
        <f t="shared" si="0"/>
        <v>13570</v>
      </c>
      <c r="AC19" s="80">
        <f t="shared" si="0"/>
        <v>13455</v>
      </c>
      <c r="AD19" s="80">
        <f t="shared" si="0"/>
        <v>13340</v>
      </c>
      <c r="AE19" s="229" t="s">
        <v>439</v>
      </c>
    </row>
    <row r="20" spans="1:32" ht="15.75" x14ac:dyDescent="0.25">
      <c r="A20" s="67">
        <v>7</v>
      </c>
      <c r="B20" s="68" t="s">
        <v>64</v>
      </c>
      <c r="C20" s="72" t="s">
        <v>54</v>
      </c>
      <c r="D20" s="73">
        <v>230</v>
      </c>
      <c r="E20" s="81" t="s">
        <v>49</v>
      </c>
      <c r="F20" s="89">
        <v>4</v>
      </c>
      <c r="G20" s="89">
        <v>3000</v>
      </c>
      <c r="H20" s="90">
        <v>37</v>
      </c>
      <c r="I20" s="90">
        <v>36.299999999999997</v>
      </c>
      <c r="J20" s="90">
        <v>35.6</v>
      </c>
      <c r="K20" s="90">
        <v>34.9</v>
      </c>
      <c r="L20" s="90">
        <v>34.200000000000003</v>
      </c>
      <c r="M20" s="90">
        <v>33.5</v>
      </c>
      <c r="N20" s="90">
        <v>32.799999999999997</v>
      </c>
      <c r="O20" s="90">
        <v>32.1</v>
      </c>
      <c r="P20" s="90">
        <v>31.4</v>
      </c>
      <c r="Q20" s="90">
        <v>30.7</v>
      </c>
      <c r="R20" s="90">
        <v>30</v>
      </c>
      <c r="S20" s="74"/>
      <c r="T20" s="80">
        <f t="shared" si="1"/>
        <v>8510</v>
      </c>
      <c r="U20" s="80">
        <f t="shared" si="0"/>
        <v>8349</v>
      </c>
      <c r="V20" s="80">
        <f t="shared" si="0"/>
        <v>8188</v>
      </c>
      <c r="W20" s="80">
        <f t="shared" si="0"/>
        <v>8027</v>
      </c>
      <c r="X20" s="80">
        <f t="shared" si="0"/>
        <v>7866.0000000000009</v>
      </c>
      <c r="Y20" s="80">
        <f t="shared" si="0"/>
        <v>7705</v>
      </c>
      <c r="Z20" s="80">
        <f t="shared" si="0"/>
        <v>7543.9999999999991</v>
      </c>
      <c r="AA20" s="80">
        <f t="shared" si="0"/>
        <v>7383</v>
      </c>
      <c r="AB20" s="80">
        <f t="shared" si="0"/>
        <v>7222</v>
      </c>
      <c r="AC20" s="80">
        <f t="shared" si="0"/>
        <v>7061</v>
      </c>
      <c r="AD20" s="80">
        <f t="shared" si="0"/>
        <v>6900</v>
      </c>
      <c r="AE20" s="229" t="s">
        <v>439</v>
      </c>
      <c r="AF20" s="76"/>
    </row>
    <row r="21" spans="1:32" ht="15.75" x14ac:dyDescent="0.25">
      <c r="A21" s="67">
        <v>8</v>
      </c>
      <c r="B21" s="68" t="s">
        <v>64</v>
      </c>
      <c r="C21" s="72" t="s">
        <v>87</v>
      </c>
      <c r="D21" s="73">
        <v>250</v>
      </c>
      <c r="E21" s="81" t="s">
        <v>49</v>
      </c>
      <c r="F21" s="89">
        <v>10</v>
      </c>
      <c r="G21" s="89">
        <v>8000</v>
      </c>
      <c r="H21" s="90">
        <f t="shared" ref="H21:Q26" si="4">I21+0.5</f>
        <v>68</v>
      </c>
      <c r="I21" s="90">
        <f t="shared" si="4"/>
        <v>67.5</v>
      </c>
      <c r="J21" s="90">
        <f t="shared" si="4"/>
        <v>67</v>
      </c>
      <c r="K21" s="90">
        <f t="shared" si="4"/>
        <v>66.5</v>
      </c>
      <c r="L21" s="90">
        <f t="shared" si="4"/>
        <v>66</v>
      </c>
      <c r="M21" s="90">
        <f t="shared" si="4"/>
        <v>65.5</v>
      </c>
      <c r="N21" s="90">
        <f t="shared" si="4"/>
        <v>65</v>
      </c>
      <c r="O21" s="90">
        <f t="shared" si="4"/>
        <v>64.5</v>
      </c>
      <c r="P21" s="90">
        <f t="shared" si="4"/>
        <v>64</v>
      </c>
      <c r="Q21" s="90">
        <f t="shared" si="4"/>
        <v>63.5</v>
      </c>
      <c r="R21" s="90">
        <v>63</v>
      </c>
      <c r="S21" s="74"/>
      <c r="T21" s="80">
        <f t="shared" si="1"/>
        <v>17000</v>
      </c>
      <c r="U21" s="80">
        <f t="shared" si="0"/>
        <v>16875</v>
      </c>
      <c r="V21" s="80">
        <f t="shared" si="0"/>
        <v>16750</v>
      </c>
      <c r="W21" s="80">
        <f t="shared" si="0"/>
        <v>16625</v>
      </c>
      <c r="X21" s="80">
        <f t="shared" si="0"/>
        <v>16500</v>
      </c>
      <c r="Y21" s="80">
        <f t="shared" si="0"/>
        <v>16375</v>
      </c>
      <c r="Z21" s="80">
        <f t="shared" si="0"/>
        <v>16250</v>
      </c>
      <c r="AA21" s="80">
        <f t="shared" si="0"/>
        <v>16125</v>
      </c>
      <c r="AB21" s="80">
        <f t="shared" si="0"/>
        <v>16000</v>
      </c>
      <c r="AC21" s="80">
        <f t="shared" si="0"/>
        <v>15875</v>
      </c>
      <c r="AD21" s="80">
        <f t="shared" si="0"/>
        <v>15750</v>
      </c>
      <c r="AE21" s="229" t="s">
        <v>439</v>
      </c>
    </row>
    <row r="22" spans="1:32" ht="15.75" x14ac:dyDescent="0.25">
      <c r="A22" s="67">
        <v>9</v>
      </c>
      <c r="B22" s="68" t="s">
        <v>64</v>
      </c>
      <c r="C22" s="72" t="s">
        <v>151</v>
      </c>
      <c r="D22" s="73">
        <v>230</v>
      </c>
      <c r="E22" s="81" t="s">
        <v>50</v>
      </c>
      <c r="F22" s="89">
        <v>10</v>
      </c>
      <c r="G22" s="230">
        <v>4500</v>
      </c>
      <c r="H22" s="90">
        <f t="shared" si="4"/>
        <v>63</v>
      </c>
      <c r="I22" s="90">
        <f t="shared" si="4"/>
        <v>62.5</v>
      </c>
      <c r="J22" s="90">
        <f t="shared" si="4"/>
        <v>62</v>
      </c>
      <c r="K22" s="90">
        <f t="shared" si="4"/>
        <v>61.5</v>
      </c>
      <c r="L22" s="90">
        <f t="shared" si="4"/>
        <v>61</v>
      </c>
      <c r="M22" s="90">
        <f t="shared" si="4"/>
        <v>60.5</v>
      </c>
      <c r="N22" s="90">
        <f t="shared" si="4"/>
        <v>60</v>
      </c>
      <c r="O22" s="90">
        <f t="shared" si="4"/>
        <v>59.5</v>
      </c>
      <c r="P22" s="90">
        <f t="shared" si="4"/>
        <v>59</v>
      </c>
      <c r="Q22" s="90">
        <f t="shared" si="4"/>
        <v>58.5</v>
      </c>
      <c r="R22" s="90">
        <v>58</v>
      </c>
      <c r="S22" s="74"/>
      <c r="T22" s="80">
        <f t="shared" si="1"/>
        <v>14490</v>
      </c>
      <c r="U22" s="80">
        <f t="shared" si="0"/>
        <v>14375</v>
      </c>
      <c r="V22" s="80">
        <f t="shared" si="0"/>
        <v>14260</v>
      </c>
      <c r="W22" s="80">
        <f t="shared" si="0"/>
        <v>14145</v>
      </c>
      <c r="X22" s="80">
        <f t="shared" si="0"/>
        <v>14030</v>
      </c>
      <c r="Y22" s="80">
        <f t="shared" si="0"/>
        <v>13915</v>
      </c>
      <c r="Z22" s="80">
        <f t="shared" si="0"/>
        <v>13800</v>
      </c>
      <c r="AA22" s="80">
        <f t="shared" si="0"/>
        <v>13685</v>
      </c>
      <c r="AB22" s="80">
        <f t="shared" si="0"/>
        <v>13570</v>
      </c>
      <c r="AC22" s="80">
        <f t="shared" si="0"/>
        <v>13455</v>
      </c>
      <c r="AD22" s="80">
        <f t="shared" si="0"/>
        <v>13340</v>
      </c>
      <c r="AE22" s="229" t="s">
        <v>439</v>
      </c>
    </row>
    <row r="23" spans="1:32" ht="15.75" x14ac:dyDescent="0.25">
      <c r="A23" s="67">
        <v>10</v>
      </c>
      <c r="B23" s="68" t="s">
        <v>64</v>
      </c>
      <c r="C23" s="72" t="s">
        <v>152</v>
      </c>
      <c r="D23" s="73">
        <v>230</v>
      </c>
      <c r="E23" s="81" t="s">
        <v>49</v>
      </c>
      <c r="F23" s="89">
        <v>25</v>
      </c>
      <c r="G23" s="89">
        <v>4000</v>
      </c>
      <c r="H23" s="90">
        <f t="shared" si="4"/>
        <v>86</v>
      </c>
      <c r="I23" s="90">
        <f t="shared" si="4"/>
        <v>85.5</v>
      </c>
      <c r="J23" s="90">
        <f t="shared" si="4"/>
        <v>85</v>
      </c>
      <c r="K23" s="90">
        <f t="shared" si="4"/>
        <v>84.5</v>
      </c>
      <c r="L23" s="90">
        <f t="shared" si="4"/>
        <v>84</v>
      </c>
      <c r="M23" s="90">
        <f t="shared" si="4"/>
        <v>83.5</v>
      </c>
      <c r="N23" s="90">
        <f t="shared" si="4"/>
        <v>83</v>
      </c>
      <c r="O23" s="90">
        <f t="shared" si="4"/>
        <v>82.5</v>
      </c>
      <c r="P23" s="90">
        <f t="shared" si="4"/>
        <v>82</v>
      </c>
      <c r="Q23" s="90">
        <f t="shared" si="4"/>
        <v>81.5</v>
      </c>
      <c r="R23" s="90">
        <v>81</v>
      </c>
      <c r="S23" s="74"/>
      <c r="T23" s="80">
        <f t="shared" si="1"/>
        <v>19780</v>
      </c>
      <c r="U23" s="80">
        <f t="shared" si="0"/>
        <v>19665</v>
      </c>
      <c r="V23" s="80">
        <f t="shared" si="0"/>
        <v>19550</v>
      </c>
      <c r="W23" s="80">
        <f t="shared" si="0"/>
        <v>19435</v>
      </c>
      <c r="X23" s="80">
        <f t="shared" si="0"/>
        <v>19320</v>
      </c>
      <c r="Y23" s="80">
        <f t="shared" si="0"/>
        <v>19205</v>
      </c>
      <c r="Z23" s="80">
        <f t="shared" si="0"/>
        <v>19090</v>
      </c>
      <c r="AA23" s="80">
        <f t="shared" si="0"/>
        <v>18975</v>
      </c>
      <c r="AB23" s="80">
        <f t="shared" si="0"/>
        <v>18860</v>
      </c>
      <c r="AC23" s="80">
        <f t="shared" si="0"/>
        <v>18745</v>
      </c>
      <c r="AD23" s="80">
        <f t="shared" si="0"/>
        <v>18630</v>
      </c>
      <c r="AE23" s="229" t="s">
        <v>439</v>
      </c>
      <c r="AF23" s="76"/>
    </row>
    <row r="24" spans="1:32" ht="15.75" x14ac:dyDescent="0.25">
      <c r="A24" s="67">
        <v>11</v>
      </c>
      <c r="B24" s="68" t="s">
        <v>64</v>
      </c>
      <c r="C24" s="72" t="s">
        <v>153</v>
      </c>
      <c r="D24" s="73">
        <v>230</v>
      </c>
      <c r="E24" s="81" t="s">
        <v>49</v>
      </c>
      <c r="F24" s="89">
        <v>30</v>
      </c>
      <c r="G24" s="89">
        <v>10000</v>
      </c>
      <c r="H24" s="90">
        <f t="shared" si="4"/>
        <v>125</v>
      </c>
      <c r="I24" s="90">
        <f t="shared" si="4"/>
        <v>124.5</v>
      </c>
      <c r="J24" s="90">
        <f t="shared" si="4"/>
        <v>124</v>
      </c>
      <c r="K24" s="90">
        <f t="shared" si="4"/>
        <v>123.5</v>
      </c>
      <c r="L24" s="90">
        <f t="shared" si="4"/>
        <v>123</v>
      </c>
      <c r="M24" s="90">
        <f t="shared" si="4"/>
        <v>122.5</v>
      </c>
      <c r="N24" s="90">
        <f t="shared" si="4"/>
        <v>122</v>
      </c>
      <c r="O24" s="90">
        <f t="shared" si="4"/>
        <v>121.5</v>
      </c>
      <c r="P24" s="90">
        <f t="shared" si="4"/>
        <v>121</v>
      </c>
      <c r="Q24" s="90">
        <f t="shared" si="4"/>
        <v>120.5</v>
      </c>
      <c r="R24" s="90">
        <v>120</v>
      </c>
      <c r="S24" s="74"/>
      <c r="T24" s="80">
        <f t="shared" si="1"/>
        <v>28750</v>
      </c>
      <c r="U24" s="80">
        <f t="shared" si="0"/>
        <v>28635</v>
      </c>
      <c r="V24" s="80">
        <f t="shared" si="0"/>
        <v>28520</v>
      </c>
      <c r="W24" s="80">
        <f t="shared" si="0"/>
        <v>28405</v>
      </c>
      <c r="X24" s="80">
        <f t="shared" si="0"/>
        <v>28290</v>
      </c>
      <c r="Y24" s="80">
        <f t="shared" si="0"/>
        <v>28175</v>
      </c>
      <c r="Z24" s="80">
        <f t="shared" si="0"/>
        <v>28060</v>
      </c>
      <c r="AA24" s="80">
        <f t="shared" si="0"/>
        <v>27945</v>
      </c>
      <c r="AB24" s="80">
        <f t="shared" si="0"/>
        <v>27830</v>
      </c>
      <c r="AC24" s="80">
        <f t="shared" si="0"/>
        <v>27715</v>
      </c>
      <c r="AD24" s="80">
        <f t="shared" si="0"/>
        <v>27600</v>
      </c>
      <c r="AE24" s="229" t="s">
        <v>439</v>
      </c>
    </row>
    <row r="25" spans="1:32" ht="15.75" x14ac:dyDescent="0.25">
      <c r="A25" s="67">
        <v>12</v>
      </c>
      <c r="B25" s="68" t="s">
        <v>64</v>
      </c>
      <c r="C25" s="72" t="s">
        <v>154</v>
      </c>
      <c r="D25" s="73">
        <v>230</v>
      </c>
      <c r="E25" s="81" t="s">
        <v>49</v>
      </c>
      <c r="F25" s="89">
        <v>25</v>
      </c>
      <c r="G25" s="89">
        <v>4000</v>
      </c>
      <c r="H25" s="90">
        <f t="shared" si="4"/>
        <v>86</v>
      </c>
      <c r="I25" s="90">
        <f t="shared" si="4"/>
        <v>85.5</v>
      </c>
      <c r="J25" s="90">
        <f t="shared" si="4"/>
        <v>85</v>
      </c>
      <c r="K25" s="90">
        <f t="shared" si="4"/>
        <v>84.5</v>
      </c>
      <c r="L25" s="90">
        <f t="shared" si="4"/>
        <v>84</v>
      </c>
      <c r="M25" s="90">
        <f t="shared" si="4"/>
        <v>83.5</v>
      </c>
      <c r="N25" s="90">
        <f t="shared" si="4"/>
        <v>83</v>
      </c>
      <c r="O25" s="90">
        <f t="shared" si="4"/>
        <v>82.5</v>
      </c>
      <c r="P25" s="90">
        <f t="shared" si="4"/>
        <v>82</v>
      </c>
      <c r="Q25" s="90">
        <f t="shared" si="4"/>
        <v>81.5</v>
      </c>
      <c r="R25" s="90">
        <v>81</v>
      </c>
      <c r="S25" s="74"/>
      <c r="T25" s="80">
        <f t="shared" si="1"/>
        <v>19780</v>
      </c>
      <c r="U25" s="80">
        <f t="shared" si="0"/>
        <v>19665</v>
      </c>
      <c r="V25" s="80">
        <f t="shared" si="0"/>
        <v>19550</v>
      </c>
      <c r="W25" s="80">
        <f t="shared" si="0"/>
        <v>19435</v>
      </c>
      <c r="X25" s="80">
        <f t="shared" si="0"/>
        <v>19320</v>
      </c>
      <c r="Y25" s="80">
        <f t="shared" si="0"/>
        <v>19205</v>
      </c>
      <c r="Z25" s="80">
        <f t="shared" si="0"/>
        <v>19090</v>
      </c>
      <c r="AA25" s="80">
        <f t="shared" si="0"/>
        <v>18975</v>
      </c>
      <c r="AB25" s="80">
        <f t="shared" si="0"/>
        <v>18860</v>
      </c>
      <c r="AC25" s="80">
        <f t="shared" si="0"/>
        <v>18745</v>
      </c>
      <c r="AD25" s="80">
        <f t="shared" si="0"/>
        <v>18630</v>
      </c>
      <c r="AE25" s="229" t="s">
        <v>439</v>
      </c>
      <c r="AF25" s="76"/>
    </row>
    <row r="26" spans="1:32" ht="15.75" x14ac:dyDescent="0.25">
      <c r="A26" s="67">
        <v>13</v>
      </c>
      <c r="B26" s="68" t="s">
        <v>64</v>
      </c>
      <c r="C26" s="71" t="s">
        <v>44</v>
      </c>
      <c r="D26" s="73">
        <v>230</v>
      </c>
      <c r="E26" s="81" t="s">
        <v>49</v>
      </c>
      <c r="F26" s="89">
        <v>5</v>
      </c>
      <c r="G26" s="89">
        <v>3000</v>
      </c>
      <c r="H26" s="90">
        <v>31</v>
      </c>
      <c r="I26" s="90">
        <f t="shared" si="4"/>
        <v>26.5</v>
      </c>
      <c r="J26" s="90">
        <f t="shared" si="4"/>
        <v>26</v>
      </c>
      <c r="K26" s="90">
        <f t="shared" si="4"/>
        <v>25.5</v>
      </c>
      <c r="L26" s="90">
        <f t="shared" si="4"/>
        <v>25</v>
      </c>
      <c r="M26" s="90">
        <f t="shared" si="4"/>
        <v>24.5</v>
      </c>
      <c r="N26" s="90">
        <f t="shared" si="4"/>
        <v>24</v>
      </c>
      <c r="O26" s="90">
        <f t="shared" si="4"/>
        <v>23.5</v>
      </c>
      <c r="P26" s="90">
        <f t="shared" si="4"/>
        <v>23</v>
      </c>
      <c r="Q26" s="90">
        <f t="shared" si="4"/>
        <v>22.5</v>
      </c>
      <c r="R26" s="90">
        <v>22</v>
      </c>
      <c r="S26" s="74"/>
      <c r="T26" s="80">
        <f t="shared" si="1"/>
        <v>7130</v>
      </c>
      <c r="U26" s="80">
        <f t="shared" si="0"/>
        <v>6095</v>
      </c>
      <c r="V26" s="80">
        <f t="shared" si="0"/>
        <v>5980</v>
      </c>
      <c r="W26" s="80">
        <f t="shared" si="0"/>
        <v>5865</v>
      </c>
      <c r="X26" s="80">
        <f t="shared" si="0"/>
        <v>5750</v>
      </c>
      <c r="Y26" s="80">
        <f t="shared" si="0"/>
        <v>5635</v>
      </c>
      <c r="Z26" s="80">
        <f t="shared" si="0"/>
        <v>5520</v>
      </c>
      <c r="AA26" s="80">
        <f t="shared" si="0"/>
        <v>5405</v>
      </c>
      <c r="AB26" s="80">
        <f t="shared" si="0"/>
        <v>5290</v>
      </c>
      <c r="AC26" s="80">
        <f t="shared" si="0"/>
        <v>5175</v>
      </c>
      <c r="AD26" s="80">
        <f t="shared" si="0"/>
        <v>5060</v>
      </c>
      <c r="AE26" s="229" t="s">
        <v>439</v>
      </c>
    </row>
    <row r="27" spans="1:32" ht="15.75" x14ac:dyDescent="0.25">
      <c r="A27" s="67">
        <v>14</v>
      </c>
      <c r="B27" s="68" t="s">
        <v>64</v>
      </c>
      <c r="C27" s="71" t="s">
        <v>61</v>
      </c>
      <c r="D27" s="73">
        <v>230</v>
      </c>
      <c r="E27" s="81" t="s">
        <v>49</v>
      </c>
      <c r="F27" s="80">
        <v>6</v>
      </c>
      <c r="G27" s="80">
        <v>4500</v>
      </c>
      <c r="H27" s="81">
        <v>49</v>
      </c>
      <c r="I27" s="81">
        <v>48.3</v>
      </c>
      <c r="J27" s="81">
        <v>47.6</v>
      </c>
      <c r="K27" s="81">
        <v>46.9</v>
      </c>
      <c r="L27" s="81">
        <v>46.2</v>
      </c>
      <c r="M27" s="81">
        <v>45.5</v>
      </c>
      <c r="N27" s="81">
        <v>44.8</v>
      </c>
      <c r="O27" s="81">
        <v>44.1</v>
      </c>
      <c r="P27" s="81">
        <v>43.4</v>
      </c>
      <c r="Q27" s="81">
        <v>42.7</v>
      </c>
      <c r="R27" s="81">
        <v>42</v>
      </c>
      <c r="S27" s="74"/>
      <c r="T27" s="80">
        <f t="shared" si="1"/>
        <v>11270</v>
      </c>
      <c r="U27" s="80">
        <f t="shared" si="0"/>
        <v>11109</v>
      </c>
      <c r="V27" s="80">
        <f t="shared" si="0"/>
        <v>10948</v>
      </c>
      <c r="W27" s="80">
        <f t="shared" si="0"/>
        <v>10787</v>
      </c>
      <c r="X27" s="80">
        <f t="shared" si="0"/>
        <v>10626</v>
      </c>
      <c r="Y27" s="80">
        <f t="shared" si="0"/>
        <v>10465</v>
      </c>
      <c r="Z27" s="80">
        <f t="shared" si="0"/>
        <v>10304</v>
      </c>
      <c r="AA27" s="80">
        <f t="shared" si="0"/>
        <v>10143</v>
      </c>
      <c r="AB27" s="80">
        <f t="shared" si="0"/>
        <v>9982</v>
      </c>
      <c r="AC27" s="80">
        <f t="shared" si="0"/>
        <v>9821</v>
      </c>
      <c r="AD27" s="80">
        <f t="shared" si="0"/>
        <v>9660</v>
      </c>
      <c r="AE27" s="229" t="s">
        <v>439</v>
      </c>
    </row>
    <row r="28" spans="1:32" ht="15.75" x14ac:dyDescent="0.25">
      <c r="A28" s="67">
        <v>15</v>
      </c>
      <c r="B28" s="68" t="s">
        <v>64</v>
      </c>
      <c r="C28" s="71" t="s">
        <v>60</v>
      </c>
      <c r="D28" s="73">
        <v>230</v>
      </c>
      <c r="E28" s="81" t="s">
        <v>49</v>
      </c>
      <c r="F28" s="80">
        <v>9</v>
      </c>
      <c r="G28" s="80">
        <v>4500</v>
      </c>
      <c r="H28" s="81">
        <v>53</v>
      </c>
      <c r="I28" s="81">
        <v>52.3</v>
      </c>
      <c r="J28" s="81">
        <v>51.6</v>
      </c>
      <c r="K28" s="81">
        <v>50.9</v>
      </c>
      <c r="L28" s="81">
        <v>50.2</v>
      </c>
      <c r="M28" s="81">
        <v>49.5</v>
      </c>
      <c r="N28" s="81">
        <v>48.8</v>
      </c>
      <c r="O28" s="81">
        <v>48.1</v>
      </c>
      <c r="P28" s="81">
        <v>47.4</v>
      </c>
      <c r="Q28" s="81">
        <v>46.7</v>
      </c>
      <c r="R28" s="81">
        <v>46</v>
      </c>
      <c r="S28" s="74"/>
      <c r="T28" s="80">
        <f t="shared" si="1"/>
        <v>12190</v>
      </c>
      <c r="U28" s="80">
        <f t="shared" si="1"/>
        <v>12029</v>
      </c>
      <c r="V28" s="80">
        <f t="shared" si="1"/>
        <v>11868</v>
      </c>
      <c r="W28" s="80">
        <f t="shared" si="1"/>
        <v>11707</v>
      </c>
      <c r="X28" s="80">
        <f t="shared" si="1"/>
        <v>11546</v>
      </c>
      <c r="Y28" s="80">
        <f t="shared" si="1"/>
        <v>11385</v>
      </c>
      <c r="Z28" s="80">
        <f t="shared" si="0"/>
        <v>11224</v>
      </c>
      <c r="AA28" s="80">
        <f t="shared" si="0"/>
        <v>11063</v>
      </c>
      <c r="AB28" s="80">
        <f t="shared" si="0"/>
        <v>10902</v>
      </c>
      <c r="AC28" s="80">
        <f t="shared" si="0"/>
        <v>10741</v>
      </c>
      <c r="AD28" s="80">
        <f t="shared" si="0"/>
        <v>10580</v>
      </c>
      <c r="AE28" s="229" t="s">
        <v>439</v>
      </c>
    </row>
    <row r="29" spans="1:32" ht="15.75" x14ac:dyDescent="0.25">
      <c r="A29" s="67">
        <v>16</v>
      </c>
      <c r="B29" s="68" t="s">
        <v>64</v>
      </c>
      <c r="C29" s="72" t="s">
        <v>63</v>
      </c>
      <c r="D29" s="73">
        <v>230</v>
      </c>
      <c r="E29" s="81" t="s">
        <v>50</v>
      </c>
      <c r="F29" s="89">
        <v>4</v>
      </c>
      <c r="G29" s="89">
        <v>4500</v>
      </c>
      <c r="H29" s="90">
        <f t="shared" ref="H29:Q35" si="5">I29+0.5</f>
        <v>57</v>
      </c>
      <c r="I29" s="90">
        <f t="shared" si="5"/>
        <v>56.5</v>
      </c>
      <c r="J29" s="90">
        <f>K29+0.5</f>
        <v>56</v>
      </c>
      <c r="K29" s="90">
        <f t="shared" si="5"/>
        <v>55.5</v>
      </c>
      <c r="L29" s="90">
        <f t="shared" si="5"/>
        <v>55</v>
      </c>
      <c r="M29" s="90">
        <f t="shared" si="5"/>
        <v>54.5</v>
      </c>
      <c r="N29" s="90">
        <f t="shared" si="5"/>
        <v>54</v>
      </c>
      <c r="O29" s="90">
        <f t="shared" si="5"/>
        <v>53.5</v>
      </c>
      <c r="P29" s="90">
        <f t="shared" si="5"/>
        <v>53</v>
      </c>
      <c r="Q29" s="90">
        <f t="shared" si="5"/>
        <v>52.5</v>
      </c>
      <c r="R29" s="90">
        <v>52</v>
      </c>
      <c r="S29" s="74"/>
      <c r="T29" s="80">
        <f t="shared" si="1"/>
        <v>13110</v>
      </c>
      <c r="U29" s="80">
        <f t="shared" si="1"/>
        <v>12995</v>
      </c>
      <c r="V29" s="80">
        <f t="shared" si="1"/>
        <v>12880</v>
      </c>
      <c r="W29" s="80">
        <f t="shared" si="1"/>
        <v>12765</v>
      </c>
      <c r="X29" s="80">
        <f t="shared" si="1"/>
        <v>12650</v>
      </c>
      <c r="Y29" s="80">
        <f t="shared" si="1"/>
        <v>12535</v>
      </c>
      <c r="Z29" s="80">
        <f t="shared" si="0"/>
        <v>12420</v>
      </c>
      <c r="AA29" s="80">
        <f t="shared" si="0"/>
        <v>12305</v>
      </c>
      <c r="AB29" s="80">
        <f t="shared" si="0"/>
        <v>12190</v>
      </c>
      <c r="AC29" s="80">
        <f t="shared" si="0"/>
        <v>12075</v>
      </c>
      <c r="AD29" s="80">
        <f t="shared" si="0"/>
        <v>11960</v>
      </c>
      <c r="AE29" s="229" t="s">
        <v>439</v>
      </c>
      <c r="AF29" s="76"/>
    </row>
    <row r="30" spans="1:32" ht="15.75" x14ac:dyDescent="0.25">
      <c r="A30" s="67">
        <v>17</v>
      </c>
      <c r="B30" s="68" t="s">
        <v>64</v>
      </c>
      <c r="C30" s="72" t="s">
        <v>155</v>
      </c>
      <c r="D30" s="73">
        <v>250</v>
      </c>
      <c r="E30" s="81" t="s">
        <v>49</v>
      </c>
      <c r="F30" s="89">
        <v>35</v>
      </c>
      <c r="G30" s="89">
        <v>10000</v>
      </c>
      <c r="H30" s="90">
        <f t="shared" si="5"/>
        <v>130</v>
      </c>
      <c r="I30" s="90">
        <f t="shared" si="5"/>
        <v>129.5</v>
      </c>
      <c r="J30" s="90">
        <f t="shared" si="5"/>
        <v>129</v>
      </c>
      <c r="K30" s="90">
        <f t="shared" si="5"/>
        <v>128.5</v>
      </c>
      <c r="L30" s="90">
        <f t="shared" si="5"/>
        <v>128</v>
      </c>
      <c r="M30" s="90">
        <f t="shared" si="5"/>
        <v>127.5</v>
      </c>
      <c r="N30" s="90">
        <f t="shared" si="5"/>
        <v>127</v>
      </c>
      <c r="O30" s="90">
        <f t="shared" si="5"/>
        <v>126.5</v>
      </c>
      <c r="P30" s="90">
        <f t="shared" si="5"/>
        <v>126</v>
      </c>
      <c r="Q30" s="90">
        <f t="shared" si="5"/>
        <v>125.5</v>
      </c>
      <c r="R30" s="90">
        <v>125</v>
      </c>
      <c r="S30" s="74"/>
      <c r="T30" s="80">
        <f t="shared" si="1"/>
        <v>32500</v>
      </c>
      <c r="U30" s="80">
        <f t="shared" si="1"/>
        <v>32375</v>
      </c>
      <c r="V30" s="80">
        <f t="shared" si="1"/>
        <v>32250</v>
      </c>
      <c r="W30" s="80">
        <f t="shared" si="1"/>
        <v>32125</v>
      </c>
      <c r="X30" s="80">
        <f t="shared" si="1"/>
        <v>32000</v>
      </c>
      <c r="Y30" s="80">
        <f t="shared" si="1"/>
        <v>31875</v>
      </c>
      <c r="Z30" s="80">
        <f t="shared" si="1"/>
        <v>31750</v>
      </c>
      <c r="AA30" s="80">
        <f t="shared" si="1"/>
        <v>31625</v>
      </c>
      <c r="AB30" s="80">
        <f t="shared" si="1"/>
        <v>31500</v>
      </c>
      <c r="AC30" s="80">
        <f t="shared" si="1"/>
        <v>31375</v>
      </c>
      <c r="AD30" s="80">
        <f t="shared" si="1"/>
        <v>31250</v>
      </c>
      <c r="AE30" s="229" t="s">
        <v>439</v>
      </c>
    </row>
    <row r="31" spans="1:32" ht="15.75" x14ac:dyDescent="0.25">
      <c r="A31" s="67">
        <v>18</v>
      </c>
      <c r="B31" s="68" t="s">
        <v>64</v>
      </c>
      <c r="C31" s="72" t="s">
        <v>156</v>
      </c>
      <c r="D31" s="73">
        <v>230</v>
      </c>
      <c r="E31" s="81" t="s">
        <v>50</v>
      </c>
      <c r="F31" s="89">
        <v>10</v>
      </c>
      <c r="G31" s="230">
        <v>4500</v>
      </c>
      <c r="H31" s="90">
        <f t="shared" si="5"/>
        <v>63</v>
      </c>
      <c r="I31" s="90">
        <f t="shared" si="5"/>
        <v>62.5</v>
      </c>
      <c r="J31" s="90">
        <f t="shared" si="5"/>
        <v>62</v>
      </c>
      <c r="K31" s="90">
        <f t="shared" si="5"/>
        <v>61.5</v>
      </c>
      <c r="L31" s="90">
        <f t="shared" si="5"/>
        <v>61</v>
      </c>
      <c r="M31" s="90">
        <f t="shared" si="5"/>
        <v>60.5</v>
      </c>
      <c r="N31" s="90">
        <f t="shared" si="5"/>
        <v>60</v>
      </c>
      <c r="O31" s="90">
        <f t="shared" si="5"/>
        <v>59.5</v>
      </c>
      <c r="P31" s="90">
        <f t="shared" si="5"/>
        <v>59</v>
      </c>
      <c r="Q31" s="90">
        <f t="shared" si="5"/>
        <v>58.5</v>
      </c>
      <c r="R31" s="90">
        <v>58</v>
      </c>
      <c r="S31" s="74"/>
      <c r="T31" s="80">
        <f t="shared" si="1"/>
        <v>14490</v>
      </c>
      <c r="U31" s="80">
        <f t="shared" si="1"/>
        <v>14375</v>
      </c>
      <c r="V31" s="80">
        <f t="shared" si="1"/>
        <v>14260</v>
      </c>
      <c r="W31" s="80">
        <f t="shared" si="1"/>
        <v>14145</v>
      </c>
      <c r="X31" s="80">
        <f t="shared" si="1"/>
        <v>14030</v>
      </c>
      <c r="Y31" s="80">
        <f t="shared" si="1"/>
        <v>13915</v>
      </c>
      <c r="Z31" s="80">
        <f t="shared" si="1"/>
        <v>13800</v>
      </c>
      <c r="AA31" s="80">
        <f t="shared" si="1"/>
        <v>13685</v>
      </c>
      <c r="AB31" s="80">
        <f t="shared" si="1"/>
        <v>13570</v>
      </c>
      <c r="AC31" s="80">
        <f t="shared" si="1"/>
        <v>13455</v>
      </c>
      <c r="AD31" s="80">
        <f t="shared" si="1"/>
        <v>13340</v>
      </c>
      <c r="AE31" s="229" t="s">
        <v>439</v>
      </c>
    </row>
    <row r="32" spans="1:32" ht="15.75" x14ac:dyDescent="0.25">
      <c r="A32" s="67">
        <v>19</v>
      </c>
      <c r="B32" s="68" t="s">
        <v>64</v>
      </c>
      <c r="C32" s="72" t="s">
        <v>157</v>
      </c>
      <c r="D32" s="73">
        <v>230</v>
      </c>
      <c r="E32" s="81" t="s">
        <v>50</v>
      </c>
      <c r="F32" s="89">
        <v>11</v>
      </c>
      <c r="G32" s="89">
        <v>3000</v>
      </c>
      <c r="H32" s="90">
        <f t="shared" si="5"/>
        <v>73</v>
      </c>
      <c r="I32" s="90">
        <v>72.5</v>
      </c>
      <c r="J32" s="90">
        <f t="shared" si="5"/>
        <v>72</v>
      </c>
      <c r="K32" s="90">
        <f t="shared" si="5"/>
        <v>71.5</v>
      </c>
      <c r="L32" s="90">
        <f t="shared" si="5"/>
        <v>71</v>
      </c>
      <c r="M32" s="90">
        <f t="shared" si="5"/>
        <v>70.5</v>
      </c>
      <c r="N32" s="90">
        <f t="shared" si="5"/>
        <v>70</v>
      </c>
      <c r="O32" s="90">
        <f t="shared" si="5"/>
        <v>69.5</v>
      </c>
      <c r="P32" s="90">
        <f t="shared" si="5"/>
        <v>69</v>
      </c>
      <c r="Q32" s="90">
        <f t="shared" si="5"/>
        <v>68.5</v>
      </c>
      <c r="R32" s="90">
        <v>68</v>
      </c>
      <c r="S32" s="74"/>
      <c r="T32" s="80">
        <f t="shared" si="1"/>
        <v>16790</v>
      </c>
      <c r="U32" s="80">
        <f t="shared" si="1"/>
        <v>16675</v>
      </c>
      <c r="V32" s="80">
        <f t="shared" si="1"/>
        <v>16560</v>
      </c>
      <c r="W32" s="80">
        <f t="shared" si="1"/>
        <v>16445</v>
      </c>
      <c r="X32" s="80">
        <f t="shared" si="1"/>
        <v>16330</v>
      </c>
      <c r="Y32" s="80">
        <f t="shared" si="1"/>
        <v>16215</v>
      </c>
      <c r="Z32" s="80">
        <f t="shared" si="1"/>
        <v>16100</v>
      </c>
      <c r="AA32" s="80">
        <f t="shared" si="1"/>
        <v>15985</v>
      </c>
      <c r="AB32" s="80">
        <f t="shared" si="1"/>
        <v>15870</v>
      </c>
      <c r="AC32" s="80">
        <f t="shared" si="1"/>
        <v>15755</v>
      </c>
      <c r="AD32" s="80">
        <f t="shared" si="1"/>
        <v>15640</v>
      </c>
      <c r="AE32" s="229" t="s">
        <v>439</v>
      </c>
    </row>
    <row r="33" spans="1:32" ht="15.75" x14ac:dyDescent="0.25">
      <c r="A33" s="67">
        <v>20</v>
      </c>
      <c r="B33" s="68" t="s">
        <v>64</v>
      </c>
      <c r="C33" s="71" t="s">
        <v>105</v>
      </c>
      <c r="D33" s="67">
        <v>250</v>
      </c>
      <c r="E33" s="81" t="s">
        <v>49</v>
      </c>
      <c r="F33" s="80" t="s">
        <v>51</v>
      </c>
      <c r="G33" s="80">
        <v>4500</v>
      </c>
      <c r="H33" s="81">
        <f t="shared" si="5"/>
        <v>40</v>
      </c>
      <c r="I33" s="81">
        <f t="shared" si="5"/>
        <v>39.5</v>
      </c>
      <c r="J33" s="81">
        <f t="shared" si="5"/>
        <v>39</v>
      </c>
      <c r="K33" s="81">
        <f t="shared" si="5"/>
        <v>38.5</v>
      </c>
      <c r="L33" s="81">
        <f t="shared" si="5"/>
        <v>38</v>
      </c>
      <c r="M33" s="81">
        <f t="shared" si="5"/>
        <v>37.5</v>
      </c>
      <c r="N33" s="81">
        <f t="shared" si="5"/>
        <v>37</v>
      </c>
      <c r="O33" s="81">
        <f t="shared" si="5"/>
        <v>36.5</v>
      </c>
      <c r="P33" s="81">
        <f t="shared" si="5"/>
        <v>36</v>
      </c>
      <c r="Q33" s="81">
        <f t="shared" si="5"/>
        <v>35.5</v>
      </c>
      <c r="R33" s="81">
        <v>35</v>
      </c>
      <c r="S33" s="74"/>
      <c r="T33" s="80">
        <f t="shared" si="1"/>
        <v>10000</v>
      </c>
      <c r="U33" s="80">
        <f t="shared" si="1"/>
        <v>9875</v>
      </c>
      <c r="V33" s="80">
        <f t="shared" si="1"/>
        <v>9750</v>
      </c>
      <c r="W33" s="80">
        <f t="shared" si="1"/>
        <v>9625</v>
      </c>
      <c r="X33" s="80">
        <f t="shared" si="1"/>
        <v>9500</v>
      </c>
      <c r="Y33" s="80">
        <f t="shared" si="1"/>
        <v>9375</v>
      </c>
      <c r="Z33" s="80">
        <f t="shared" si="1"/>
        <v>9250</v>
      </c>
      <c r="AA33" s="80">
        <f t="shared" si="1"/>
        <v>9125</v>
      </c>
      <c r="AB33" s="80">
        <f t="shared" si="1"/>
        <v>9000</v>
      </c>
      <c r="AC33" s="80">
        <f t="shared" si="1"/>
        <v>8875</v>
      </c>
      <c r="AD33" s="80">
        <f t="shared" si="1"/>
        <v>8750</v>
      </c>
      <c r="AE33" s="229" t="s">
        <v>439</v>
      </c>
    </row>
    <row r="34" spans="1:32" ht="15.75" x14ac:dyDescent="0.25">
      <c r="A34" s="67">
        <v>21</v>
      </c>
      <c r="B34" s="68" t="s">
        <v>64</v>
      </c>
      <c r="C34" s="72" t="s">
        <v>65</v>
      </c>
      <c r="D34" s="73">
        <v>230</v>
      </c>
      <c r="E34" s="81" t="s">
        <v>50</v>
      </c>
      <c r="F34" s="89">
        <v>3</v>
      </c>
      <c r="G34" s="89">
        <v>3500</v>
      </c>
      <c r="H34" s="90">
        <f t="shared" si="5"/>
        <v>57</v>
      </c>
      <c r="I34" s="90">
        <f t="shared" si="5"/>
        <v>56.5</v>
      </c>
      <c r="J34" s="90">
        <f>K34+0.5</f>
        <v>56</v>
      </c>
      <c r="K34" s="90">
        <f t="shared" si="5"/>
        <v>55.5</v>
      </c>
      <c r="L34" s="90">
        <f t="shared" si="5"/>
        <v>55</v>
      </c>
      <c r="M34" s="90">
        <f t="shared" si="5"/>
        <v>54.5</v>
      </c>
      <c r="N34" s="90">
        <f t="shared" si="5"/>
        <v>54</v>
      </c>
      <c r="O34" s="90">
        <f t="shared" si="5"/>
        <v>53.5</v>
      </c>
      <c r="P34" s="90">
        <f t="shared" si="5"/>
        <v>53</v>
      </c>
      <c r="Q34" s="90">
        <f>R34+0.5</f>
        <v>52.5</v>
      </c>
      <c r="R34" s="90">
        <v>52</v>
      </c>
      <c r="S34" s="74"/>
      <c r="T34" s="80">
        <f t="shared" si="1"/>
        <v>13110</v>
      </c>
      <c r="U34" s="80">
        <f t="shared" si="1"/>
        <v>12995</v>
      </c>
      <c r="V34" s="80">
        <f t="shared" si="1"/>
        <v>12880</v>
      </c>
      <c r="W34" s="80">
        <f t="shared" si="1"/>
        <v>12765</v>
      </c>
      <c r="X34" s="80">
        <f t="shared" si="1"/>
        <v>12650</v>
      </c>
      <c r="Y34" s="80">
        <f t="shared" si="1"/>
        <v>12535</v>
      </c>
      <c r="Z34" s="80">
        <f t="shared" si="1"/>
        <v>12420</v>
      </c>
      <c r="AA34" s="80">
        <f t="shared" si="1"/>
        <v>12305</v>
      </c>
      <c r="AB34" s="80">
        <f t="shared" si="1"/>
        <v>12190</v>
      </c>
      <c r="AC34" s="80">
        <f t="shared" si="1"/>
        <v>12075</v>
      </c>
      <c r="AD34" s="80">
        <f t="shared" si="1"/>
        <v>11960</v>
      </c>
      <c r="AE34" s="229" t="s">
        <v>439</v>
      </c>
    </row>
    <row r="35" spans="1:32" s="77" customFormat="1" ht="15.75" x14ac:dyDescent="0.25">
      <c r="A35" s="67">
        <v>22</v>
      </c>
      <c r="B35" s="68" t="s">
        <v>64</v>
      </c>
      <c r="C35" s="72" t="s">
        <v>66</v>
      </c>
      <c r="D35" s="73">
        <v>230</v>
      </c>
      <c r="E35" s="81" t="s">
        <v>50</v>
      </c>
      <c r="F35" s="89">
        <v>4</v>
      </c>
      <c r="G35" s="89">
        <v>4500</v>
      </c>
      <c r="H35" s="90">
        <f t="shared" si="5"/>
        <v>57</v>
      </c>
      <c r="I35" s="90">
        <f t="shared" si="5"/>
        <v>56.5</v>
      </c>
      <c r="J35" s="90">
        <f t="shared" si="5"/>
        <v>56</v>
      </c>
      <c r="K35" s="90">
        <f t="shared" si="5"/>
        <v>55.5</v>
      </c>
      <c r="L35" s="90">
        <f t="shared" si="5"/>
        <v>55</v>
      </c>
      <c r="M35" s="90">
        <f t="shared" si="5"/>
        <v>54.5</v>
      </c>
      <c r="N35" s="90">
        <f t="shared" si="5"/>
        <v>54</v>
      </c>
      <c r="O35" s="90">
        <f t="shared" si="5"/>
        <v>53.5</v>
      </c>
      <c r="P35" s="90">
        <f t="shared" si="5"/>
        <v>53</v>
      </c>
      <c r="Q35" s="90">
        <f t="shared" si="5"/>
        <v>52.5</v>
      </c>
      <c r="R35" s="90">
        <v>52</v>
      </c>
      <c r="S35" s="74"/>
      <c r="T35" s="80">
        <f t="shared" si="1"/>
        <v>13110</v>
      </c>
      <c r="U35" s="80">
        <f t="shared" si="1"/>
        <v>12995</v>
      </c>
      <c r="V35" s="80">
        <f t="shared" si="1"/>
        <v>12880</v>
      </c>
      <c r="W35" s="80">
        <f t="shared" si="1"/>
        <v>12765</v>
      </c>
      <c r="X35" s="80">
        <f t="shared" si="1"/>
        <v>12650</v>
      </c>
      <c r="Y35" s="80">
        <f t="shared" si="1"/>
        <v>12535</v>
      </c>
      <c r="Z35" s="80">
        <f t="shared" si="1"/>
        <v>12420</v>
      </c>
      <c r="AA35" s="80">
        <f t="shared" si="1"/>
        <v>12305</v>
      </c>
      <c r="AB35" s="80">
        <f t="shared" si="1"/>
        <v>12190</v>
      </c>
      <c r="AC35" s="80">
        <f t="shared" si="1"/>
        <v>12075</v>
      </c>
      <c r="AD35" s="80">
        <f t="shared" si="1"/>
        <v>11960</v>
      </c>
      <c r="AE35" s="229" t="s">
        <v>439</v>
      </c>
      <c r="AF35" s="76"/>
    </row>
    <row r="36" spans="1:32" ht="15.75" x14ac:dyDescent="0.25">
      <c r="A36" s="67">
        <v>23</v>
      </c>
      <c r="B36" s="68" t="s">
        <v>64</v>
      </c>
      <c r="C36" s="71" t="s">
        <v>109</v>
      </c>
      <c r="D36" s="67">
        <v>230</v>
      </c>
      <c r="E36" s="81" t="s">
        <v>49</v>
      </c>
      <c r="F36" s="80" t="s">
        <v>58</v>
      </c>
      <c r="G36" s="80">
        <v>9000</v>
      </c>
      <c r="H36" s="81">
        <v>55</v>
      </c>
      <c r="I36" s="81">
        <v>54.3</v>
      </c>
      <c r="J36" s="81">
        <v>53.6</v>
      </c>
      <c r="K36" s="81">
        <v>52.9</v>
      </c>
      <c r="L36" s="81">
        <v>52.2</v>
      </c>
      <c r="M36" s="81">
        <v>51.5</v>
      </c>
      <c r="N36" s="81">
        <v>50.8</v>
      </c>
      <c r="O36" s="81">
        <v>50.1</v>
      </c>
      <c r="P36" s="81">
        <v>49.4</v>
      </c>
      <c r="Q36" s="81">
        <v>48.7</v>
      </c>
      <c r="R36" s="81">
        <v>48</v>
      </c>
      <c r="S36" s="74"/>
      <c r="T36" s="80">
        <f t="shared" si="1"/>
        <v>12650</v>
      </c>
      <c r="U36" s="80">
        <f t="shared" si="1"/>
        <v>12489</v>
      </c>
      <c r="V36" s="80">
        <f t="shared" si="1"/>
        <v>12328</v>
      </c>
      <c r="W36" s="80">
        <f t="shared" si="1"/>
        <v>12167</v>
      </c>
      <c r="X36" s="80">
        <f t="shared" si="1"/>
        <v>12006</v>
      </c>
      <c r="Y36" s="80">
        <f t="shared" si="1"/>
        <v>11845</v>
      </c>
      <c r="Z36" s="80">
        <f t="shared" si="1"/>
        <v>11684</v>
      </c>
      <c r="AA36" s="80">
        <f t="shared" si="1"/>
        <v>11523</v>
      </c>
      <c r="AB36" s="80">
        <f t="shared" si="1"/>
        <v>11362</v>
      </c>
      <c r="AC36" s="80">
        <f t="shared" si="1"/>
        <v>11201</v>
      </c>
      <c r="AD36" s="80">
        <f t="shared" si="1"/>
        <v>11040</v>
      </c>
      <c r="AE36" s="229" t="s">
        <v>439</v>
      </c>
    </row>
    <row r="37" spans="1:32" ht="15.75" x14ac:dyDescent="0.25">
      <c r="A37" s="67">
        <v>24</v>
      </c>
      <c r="B37" s="68" t="s">
        <v>64</v>
      </c>
      <c r="C37" s="71" t="s">
        <v>67</v>
      </c>
      <c r="D37" s="67">
        <v>230</v>
      </c>
      <c r="E37" s="81" t="s">
        <v>49</v>
      </c>
      <c r="F37" s="80">
        <v>6</v>
      </c>
      <c r="G37" s="80">
        <v>4500</v>
      </c>
      <c r="H37" s="81">
        <v>49</v>
      </c>
      <c r="I37" s="81">
        <v>48.3</v>
      </c>
      <c r="J37" s="81">
        <v>47.6</v>
      </c>
      <c r="K37" s="81">
        <v>46.9</v>
      </c>
      <c r="L37" s="81">
        <v>46.2</v>
      </c>
      <c r="M37" s="81">
        <v>45.5</v>
      </c>
      <c r="N37" s="81">
        <v>44.8</v>
      </c>
      <c r="O37" s="81">
        <v>44.1</v>
      </c>
      <c r="P37" s="81">
        <v>43.4</v>
      </c>
      <c r="Q37" s="81">
        <v>42.7</v>
      </c>
      <c r="R37" s="81">
        <v>42</v>
      </c>
      <c r="S37" s="74"/>
      <c r="T37" s="80">
        <f t="shared" si="1"/>
        <v>11270</v>
      </c>
      <c r="U37" s="80">
        <f t="shared" si="1"/>
        <v>11109</v>
      </c>
      <c r="V37" s="80">
        <f t="shared" si="1"/>
        <v>10948</v>
      </c>
      <c r="W37" s="80">
        <f t="shared" si="1"/>
        <v>10787</v>
      </c>
      <c r="X37" s="80">
        <f t="shared" si="1"/>
        <v>10626</v>
      </c>
      <c r="Y37" s="80">
        <f t="shared" si="1"/>
        <v>10465</v>
      </c>
      <c r="Z37" s="80">
        <f t="shared" si="1"/>
        <v>10304</v>
      </c>
      <c r="AA37" s="80">
        <f t="shared" si="1"/>
        <v>10143</v>
      </c>
      <c r="AB37" s="80">
        <f t="shared" si="1"/>
        <v>9982</v>
      </c>
      <c r="AC37" s="80">
        <f t="shared" si="1"/>
        <v>9821</v>
      </c>
      <c r="AD37" s="80">
        <f t="shared" si="1"/>
        <v>9660</v>
      </c>
      <c r="AE37" s="229" t="s">
        <v>439</v>
      </c>
    </row>
    <row r="38" spans="1:32" ht="15.75" x14ac:dyDescent="0.25">
      <c r="A38" s="67">
        <v>25</v>
      </c>
      <c r="B38" s="68" t="s">
        <v>64</v>
      </c>
      <c r="C38" s="71" t="s">
        <v>67</v>
      </c>
      <c r="D38" s="73">
        <v>230</v>
      </c>
      <c r="E38" s="81" t="s">
        <v>50</v>
      </c>
      <c r="F38" s="89">
        <v>8</v>
      </c>
      <c r="G38" s="89">
        <v>4500</v>
      </c>
      <c r="H38" s="90">
        <f t="shared" ref="H38:P39" si="6">I38+0.5</f>
        <v>57</v>
      </c>
      <c r="I38" s="90">
        <f t="shared" si="6"/>
        <v>56.5</v>
      </c>
      <c r="J38" s="90">
        <f>K38+0.5</f>
        <v>56</v>
      </c>
      <c r="K38" s="90">
        <f t="shared" ref="K38:P38" si="7">L38+0.5</f>
        <v>55.5</v>
      </c>
      <c r="L38" s="90">
        <f t="shared" si="7"/>
        <v>55</v>
      </c>
      <c r="M38" s="90">
        <f t="shared" si="7"/>
        <v>54.5</v>
      </c>
      <c r="N38" s="90">
        <f t="shared" si="7"/>
        <v>54</v>
      </c>
      <c r="O38" s="90">
        <f t="shared" si="7"/>
        <v>53.5</v>
      </c>
      <c r="P38" s="90">
        <f t="shared" si="7"/>
        <v>53</v>
      </c>
      <c r="Q38" s="90">
        <f>R38+0.5</f>
        <v>52.5</v>
      </c>
      <c r="R38" s="90">
        <v>52</v>
      </c>
      <c r="S38" s="74"/>
      <c r="T38" s="80">
        <f t="shared" si="1"/>
        <v>13110</v>
      </c>
      <c r="U38" s="80">
        <f t="shared" si="1"/>
        <v>12995</v>
      </c>
      <c r="V38" s="80">
        <f t="shared" si="1"/>
        <v>12880</v>
      </c>
      <c r="W38" s="80">
        <f t="shared" si="1"/>
        <v>12765</v>
      </c>
      <c r="X38" s="80">
        <f t="shared" si="1"/>
        <v>12650</v>
      </c>
      <c r="Y38" s="80">
        <f t="shared" si="1"/>
        <v>12535</v>
      </c>
      <c r="Z38" s="80">
        <f t="shared" si="1"/>
        <v>12420</v>
      </c>
      <c r="AA38" s="80">
        <f t="shared" si="1"/>
        <v>12305</v>
      </c>
      <c r="AB38" s="80">
        <f t="shared" si="1"/>
        <v>12190</v>
      </c>
      <c r="AC38" s="80">
        <f t="shared" si="1"/>
        <v>12075</v>
      </c>
      <c r="AD38" s="80">
        <f t="shared" si="1"/>
        <v>11960</v>
      </c>
      <c r="AE38" s="229" t="s">
        <v>439</v>
      </c>
      <c r="AF38" s="76"/>
    </row>
    <row r="39" spans="1:32" ht="15.75" x14ac:dyDescent="0.25">
      <c r="A39" s="67">
        <v>26</v>
      </c>
      <c r="B39" s="68" t="s">
        <v>64</v>
      </c>
      <c r="C39" s="72" t="s">
        <v>158</v>
      </c>
      <c r="D39" s="73">
        <v>230</v>
      </c>
      <c r="E39" s="81" t="s">
        <v>49</v>
      </c>
      <c r="F39" s="89">
        <v>25</v>
      </c>
      <c r="G39" s="89">
        <v>6000</v>
      </c>
      <c r="H39" s="90">
        <f t="shared" si="6"/>
        <v>113</v>
      </c>
      <c r="I39" s="90">
        <f t="shared" si="6"/>
        <v>112.5</v>
      </c>
      <c r="J39" s="90">
        <f t="shared" si="6"/>
        <v>112</v>
      </c>
      <c r="K39" s="90">
        <f t="shared" si="6"/>
        <v>111.5</v>
      </c>
      <c r="L39" s="90">
        <f t="shared" si="6"/>
        <v>111</v>
      </c>
      <c r="M39" s="90">
        <f t="shared" si="6"/>
        <v>110.5</v>
      </c>
      <c r="N39" s="90">
        <f t="shared" si="6"/>
        <v>110</v>
      </c>
      <c r="O39" s="90">
        <f t="shared" si="6"/>
        <v>109.5</v>
      </c>
      <c r="P39" s="90">
        <f t="shared" si="6"/>
        <v>109</v>
      </c>
      <c r="Q39" s="90">
        <f>R39+0.5</f>
        <v>108.5</v>
      </c>
      <c r="R39" s="90">
        <v>108</v>
      </c>
      <c r="S39" s="74"/>
      <c r="T39" s="80">
        <f t="shared" si="1"/>
        <v>25990</v>
      </c>
      <c r="U39" s="80">
        <f t="shared" si="1"/>
        <v>25875</v>
      </c>
      <c r="V39" s="80">
        <f t="shared" si="1"/>
        <v>25760</v>
      </c>
      <c r="W39" s="80">
        <f t="shared" si="1"/>
        <v>25645</v>
      </c>
      <c r="X39" s="80">
        <f t="shared" si="1"/>
        <v>25530</v>
      </c>
      <c r="Y39" s="80">
        <f t="shared" si="1"/>
        <v>25415</v>
      </c>
      <c r="Z39" s="80">
        <f t="shared" si="1"/>
        <v>25300</v>
      </c>
      <c r="AA39" s="80">
        <f t="shared" si="1"/>
        <v>25185</v>
      </c>
      <c r="AB39" s="80">
        <f t="shared" si="1"/>
        <v>25070</v>
      </c>
      <c r="AC39" s="80">
        <f t="shared" si="1"/>
        <v>24955</v>
      </c>
      <c r="AD39" s="80">
        <f t="shared" si="1"/>
        <v>24840</v>
      </c>
      <c r="AE39" s="229" t="s">
        <v>439</v>
      </c>
      <c r="AF39" s="76"/>
    </row>
    <row r="40" spans="1:32" ht="15.75" x14ac:dyDescent="0.25">
      <c r="A40" s="67">
        <v>27</v>
      </c>
      <c r="B40" s="68" t="s">
        <v>64</v>
      </c>
      <c r="C40" s="72" t="s">
        <v>68</v>
      </c>
      <c r="D40" s="73">
        <v>230</v>
      </c>
      <c r="E40" s="81" t="s">
        <v>49</v>
      </c>
      <c r="F40" s="89">
        <v>3</v>
      </c>
      <c r="G40" s="89">
        <v>3500</v>
      </c>
      <c r="H40" s="90">
        <v>39</v>
      </c>
      <c r="I40" s="90">
        <v>38.299999999999997</v>
      </c>
      <c r="J40" s="90">
        <v>37.6</v>
      </c>
      <c r="K40" s="90">
        <v>36.9</v>
      </c>
      <c r="L40" s="90">
        <v>36.200000000000003</v>
      </c>
      <c r="M40" s="90">
        <v>35.5</v>
      </c>
      <c r="N40" s="90">
        <v>34.799999999999997</v>
      </c>
      <c r="O40" s="90">
        <v>34.1</v>
      </c>
      <c r="P40" s="90">
        <v>33.4</v>
      </c>
      <c r="Q40" s="90">
        <v>32.700000000000003</v>
      </c>
      <c r="R40" s="90">
        <v>32</v>
      </c>
      <c r="S40" s="74"/>
      <c r="T40" s="80">
        <f t="shared" si="1"/>
        <v>8970</v>
      </c>
      <c r="U40" s="80">
        <f t="shared" si="1"/>
        <v>8809</v>
      </c>
      <c r="V40" s="80">
        <f t="shared" si="1"/>
        <v>8648</v>
      </c>
      <c r="W40" s="80">
        <f t="shared" si="1"/>
        <v>8487</v>
      </c>
      <c r="X40" s="80">
        <f t="shared" si="1"/>
        <v>8326</v>
      </c>
      <c r="Y40" s="80">
        <f t="shared" si="1"/>
        <v>8165</v>
      </c>
      <c r="Z40" s="80">
        <f t="shared" si="1"/>
        <v>8003.9999999999991</v>
      </c>
      <c r="AA40" s="80">
        <f t="shared" si="1"/>
        <v>7843</v>
      </c>
      <c r="AB40" s="80">
        <f t="shared" si="1"/>
        <v>7682</v>
      </c>
      <c r="AC40" s="80">
        <f t="shared" si="1"/>
        <v>7521.0000000000009</v>
      </c>
      <c r="AD40" s="80">
        <f t="shared" si="1"/>
        <v>7360</v>
      </c>
      <c r="AE40" s="229" t="s">
        <v>439</v>
      </c>
      <c r="AF40" s="76"/>
    </row>
    <row r="41" spans="1:32" ht="15.75" x14ac:dyDescent="0.25">
      <c r="A41" s="67">
        <v>28</v>
      </c>
      <c r="B41" s="68" t="s">
        <v>64</v>
      </c>
      <c r="C41" s="72" t="s">
        <v>159</v>
      </c>
      <c r="D41" s="73">
        <v>230</v>
      </c>
      <c r="E41" s="81" t="s">
        <v>50</v>
      </c>
      <c r="F41" s="89">
        <v>10</v>
      </c>
      <c r="G41" s="89">
        <v>3000</v>
      </c>
      <c r="H41" s="90">
        <f t="shared" ref="H41:P45" si="8">I41+0.5</f>
        <v>66</v>
      </c>
      <c r="I41" s="90">
        <f t="shared" si="8"/>
        <v>65.5</v>
      </c>
      <c r="J41" s="90">
        <f t="shared" si="8"/>
        <v>65</v>
      </c>
      <c r="K41" s="90">
        <f t="shared" si="8"/>
        <v>64.5</v>
      </c>
      <c r="L41" s="90">
        <f t="shared" si="8"/>
        <v>64</v>
      </c>
      <c r="M41" s="90">
        <f t="shared" si="8"/>
        <v>63.5</v>
      </c>
      <c r="N41" s="90">
        <f t="shared" si="8"/>
        <v>63</v>
      </c>
      <c r="O41" s="90">
        <f t="shared" si="8"/>
        <v>62.5</v>
      </c>
      <c r="P41" s="90">
        <f t="shared" si="8"/>
        <v>62</v>
      </c>
      <c r="Q41" s="90">
        <f>R41+0.5</f>
        <v>61.5</v>
      </c>
      <c r="R41" s="90">
        <v>61</v>
      </c>
      <c r="S41" s="74"/>
      <c r="T41" s="80">
        <f t="shared" si="1"/>
        <v>15180</v>
      </c>
      <c r="U41" s="80">
        <f t="shared" si="1"/>
        <v>15065</v>
      </c>
      <c r="V41" s="80">
        <f t="shared" si="1"/>
        <v>14950</v>
      </c>
      <c r="W41" s="80">
        <f t="shared" si="1"/>
        <v>14835</v>
      </c>
      <c r="X41" s="80">
        <f t="shared" si="1"/>
        <v>14720</v>
      </c>
      <c r="Y41" s="80">
        <f t="shared" si="1"/>
        <v>14605</v>
      </c>
      <c r="Z41" s="80">
        <f t="shared" si="1"/>
        <v>14490</v>
      </c>
      <c r="AA41" s="80">
        <f t="shared" si="1"/>
        <v>14375</v>
      </c>
      <c r="AB41" s="80">
        <f t="shared" si="1"/>
        <v>14260</v>
      </c>
      <c r="AC41" s="80">
        <f t="shared" si="1"/>
        <v>14145</v>
      </c>
      <c r="AD41" s="80">
        <f t="shared" si="1"/>
        <v>14030</v>
      </c>
      <c r="AE41" s="229" t="s">
        <v>439</v>
      </c>
    </row>
    <row r="42" spans="1:32" ht="15.75" x14ac:dyDescent="0.25">
      <c r="A42" s="67">
        <v>29</v>
      </c>
      <c r="B42" s="68" t="s">
        <v>64</v>
      </c>
      <c r="C42" s="72" t="s">
        <v>160</v>
      </c>
      <c r="D42" s="73">
        <v>230</v>
      </c>
      <c r="E42" s="81" t="s">
        <v>50</v>
      </c>
      <c r="F42" s="89">
        <v>10</v>
      </c>
      <c r="G42" s="89">
        <v>3000</v>
      </c>
      <c r="H42" s="90">
        <f t="shared" si="8"/>
        <v>65</v>
      </c>
      <c r="I42" s="90">
        <f t="shared" si="8"/>
        <v>64.5</v>
      </c>
      <c r="J42" s="90">
        <f t="shared" si="8"/>
        <v>64</v>
      </c>
      <c r="K42" s="90">
        <f t="shared" si="8"/>
        <v>63.5</v>
      </c>
      <c r="L42" s="90">
        <f t="shared" si="8"/>
        <v>63</v>
      </c>
      <c r="M42" s="90">
        <f t="shared" si="8"/>
        <v>62.5</v>
      </c>
      <c r="N42" s="90">
        <f t="shared" si="8"/>
        <v>62</v>
      </c>
      <c r="O42" s="90">
        <f t="shared" si="8"/>
        <v>61.5</v>
      </c>
      <c r="P42" s="90">
        <f t="shared" si="8"/>
        <v>61</v>
      </c>
      <c r="Q42" s="90">
        <f>R42+0.5</f>
        <v>60.5</v>
      </c>
      <c r="R42" s="90">
        <v>60</v>
      </c>
      <c r="S42" s="74"/>
      <c r="T42" s="80">
        <f t="shared" si="1"/>
        <v>14950</v>
      </c>
      <c r="U42" s="80">
        <f t="shared" si="1"/>
        <v>14835</v>
      </c>
      <c r="V42" s="80">
        <f t="shared" si="1"/>
        <v>14720</v>
      </c>
      <c r="W42" s="80">
        <f t="shared" si="1"/>
        <v>14605</v>
      </c>
      <c r="X42" s="80">
        <f t="shared" si="1"/>
        <v>14490</v>
      </c>
      <c r="Y42" s="80">
        <f t="shared" si="1"/>
        <v>14375</v>
      </c>
      <c r="Z42" s="80">
        <f t="shared" si="1"/>
        <v>14260</v>
      </c>
      <c r="AA42" s="80">
        <f t="shared" si="1"/>
        <v>14145</v>
      </c>
      <c r="AB42" s="80">
        <f t="shared" si="1"/>
        <v>14030</v>
      </c>
      <c r="AC42" s="80">
        <f t="shared" si="1"/>
        <v>13915</v>
      </c>
      <c r="AD42" s="80">
        <f t="shared" si="1"/>
        <v>13800</v>
      </c>
      <c r="AE42" s="229" t="s">
        <v>439</v>
      </c>
    </row>
    <row r="43" spans="1:32" ht="15.75" x14ac:dyDescent="0.25">
      <c r="A43" s="67">
        <v>30</v>
      </c>
      <c r="B43" s="68" t="s">
        <v>64</v>
      </c>
      <c r="C43" s="72" t="s">
        <v>98</v>
      </c>
      <c r="D43" s="73">
        <v>230</v>
      </c>
      <c r="E43" s="81" t="s">
        <v>50</v>
      </c>
      <c r="F43" s="89">
        <v>4</v>
      </c>
      <c r="G43" s="89">
        <v>4500</v>
      </c>
      <c r="H43" s="90">
        <f t="shared" si="8"/>
        <v>57</v>
      </c>
      <c r="I43" s="90">
        <f t="shared" si="8"/>
        <v>56.5</v>
      </c>
      <c r="J43" s="90">
        <f>K43+0.5</f>
        <v>56</v>
      </c>
      <c r="K43" s="90">
        <f t="shared" si="8"/>
        <v>55.5</v>
      </c>
      <c r="L43" s="90">
        <f t="shared" si="8"/>
        <v>55</v>
      </c>
      <c r="M43" s="90">
        <f t="shared" si="8"/>
        <v>54.5</v>
      </c>
      <c r="N43" s="90">
        <f t="shared" si="8"/>
        <v>54</v>
      </c>
      <c r="O43" s="90">
        <f t="shared" si="8"/>
        <v>53.5</v>
      </c>
      <c r="P43" s="90">
        <f t="shared" si="8"/>
        <v>53</v>
      </c>
      <c r="Q43" s="90">
        <f>R43+0.5</f>
        <v>52.5</v>
      </c>
      <c r="R43" s="90">
        <v>52</v>
      </c>
      <c r="S43" s="74"/>
      <c r="T43" s="80">
        <f t="shared" si="1"/>
        <v>13110</v>
      </c>
      <c r="U43" s="80">
        <f t="shared" si="1"/>
        <v>12995</v>
      </c>
      <c r="V43" s="80">
        <f t="shared" si="1"/>
        <v>12880</v>
      </c>
      <c r="W43" s="80">
        <f t="shared" si="1"/>
        <v>12765</v>
      </c>
      <c r="X43" s="80">
        <f t="shared" si="1"/>
        <v>12650</v>
      </c>
      <c r="Y43" s="80">
        <f t="shared" si="1"/>
        <v>12535</v>
      </c>
      <c r="Z43" s="80">
        <f t="shared" si="1"/>
        <v>12420</v>
      </c>
      <c r="AA43" s="80">
        <f t="shared" si="1"/>
        <v>12305</v>
      </c>
      <c r="AB43" s="80">
        <f t="shared" si="1"/>
        <v>12190</v>
      </c>
      <c r="AC43" s="80">
        <f t="shared" si="1"/>
        <v>12075</v>
      </c>
      <c r="AD43" s="80">
        <f t="shared" si="1"/>
        <v>11960</v>
      </c>
      <c r="AE43" s="229" t="s">
        <v>439</v>
      </c>
      <c r="AF43" s="76"/>
    </row>
    <row r="44" spans="1:32" ht="15.75" x14ac:dyDescent="0.25">
      <c r="A44" s="67">
        <v>31</v>
      </c>
      <c r="B44" s="68" t="s">
        <v>64</v>
      </c>
      <c r="C44" s="72" t="s">
        <v>70</v>
      </c>
      <c r="D44" s="73">
        <v>230</v>
      </c>
      <c r="E44" s="81" t="s">
        <v>49</v>
      </c>
      <c r="F44" s="89">
        <v>8</v>
      </c>
      <c r="G44" s="89">
        <v>3000</v>
      </c>
      <c r="H44" s="90">
        <v>40</v>
      </c>
      <c r="I44" s="90">
        <v>39.299999999999997</v>
      </c>
      <c r="J44" s="90">
        <v>38.6</v>
      </c>
      <c r="K44" s="90">
        <v>37.9</v>
      </c>
      <c r="L44" s="90">
        <v>37.200000000000003</v>
      </c>
      <c r="M44" s="90">
        <v>36.5</v>
      </c>
      <c r="N44" s="90">
        <v>35.799999999999997</v>
      </c>
      <c r="O44" s="90">
        <v>35.1</v>
      </c>
      <c r="P44" s="90">
        <v>34.4</v>
      </c>
      <c r="Q44" s="90">
        <v>33.700000000000003</v>
      </c>
      <c r="R44" s="90">
        <v>33</v>
      </c>
      <c r="S44" s="74"/>
      <c r="T44" s="80">
        <f t="shared" si="1"/>
        <v>9200</v>
      </c>
      <c r="U44" s="80">
        <f t="shared" si="1"/>
        <v>9039</v>
      </c>
      <c r="V44" s="80">
        <f t="shared" si="1"/>
        <v>8878</v>
      </c>
      <c r="W44" s="80">
        <f t="shared" si="1"/>
        <v>8717</v>
      </c>
      <c r="X44" s="80">
        <f t="shared" si="1"/>
        <v>8556</v>
      </c>
      <c r="Y44" s="80">
        <f t="shared" si="1"/>
        <v>8395</v>
      </c>
      <c r="Z44" s="80">
        <f t="shared" si="1"/>
        <v>8234</v>
      </c>
      <c r="AA44" s="80">
        <f t="shared" si="1"/>
        <v>8073</v>
      </c>
      <c r="AB44" s="80">
        <f t="shared" si="1"/>
        <v>7912</v>
      </c>
      <c r="AC44" s="80">
        <f t="shared" si="1"/>
        <v>7751.0000000000009</v>
      </c>
      <c r="AD44" s="80">
        <f t="shared" si="1"/>
        <v>7590</v>
      </c>
      <c r="AE44" s="229" t="s">
        <v>439</v>
      </c>
      <c r="AF44" s="76"/>
    </row>
    <row r="45" spans="1:32" ht="15.75" x14ac:dyDescent="0.25">
      <c r="A45" s="67">
        <v>32</v>
      </c>
      <c r="B45" s="68" t="s">
        <v>64</v>
      </c>
      <c r="C45" s="72" t="s">
        <v>117</v>
      </c>
      <c r="D45" s="73">
        <v>230</v>
      </c>
      <c r="E45" s="81" t="s">
        <v>50</v>
      </c>
      <c r="F45" s="89">
        <v>4</v>
      </c>
      <c r="G45" s="89">
        <v>4500</v>
      </c>
      <c r="H45" s="90">
        <f t="shared" si="8"/>
        <v>57</v>
      </c>
      <c r="I45" s="90">
        <f t="shared" si="8"/>
        <v>56.5</v>
      </c>
      <c r="J45" s="90">
        <f>K45+0.5</f>
        <v>56</v>
      </c>
      <c r="K45" s="90">
        <f t="shared" si="8"/>
        <v>55.5</v>
      </c>
      <c r="L45" s="90">
        <f t="shared" si="8"/>
        <v>55</v>
      </c>
      <c r="M45" s="90">
        <f t="shared" si="8"/>
        <v>54.5</v>
      </c>
      <c r="N45" s="90">
        <f t="shared" si="8"/>
        <v>54</v>
      </c>
      <c r="O45" s="90">
        <f t="shared" si="8"/>
        <v>53.5</v>
      </c>
      <c r="P45" s="90">
        <f t="shared" si="8"/>
        <v>53</v>
      </c>
      <c r="Q45" s="90">
        <f>R45+0.5</f>
        <v>52.5</v>
      </c>
      <c r="R45" s="90">
        <v>52</v>
      </c>
      <c r="S45" s="74"/>
      <c r="T45" s="80">
        <f t="shared" si="1"/>
        <v>13110</v>
      </c>
      <c r="U45" s="80">
        <f t="shared" si="1"/>
        <v>12995</v>
      </c>
      <c r="V45" s="80">
        <f t="shared" si="1"/>
        <v>12880</v>
      </c>
      <c r="W45" s="80">
        <f t="shared" si="1"/>
        <v>12765</v>
      </c>
      <c r="X45" s="80">
        <f t="shared" si="1"/>
        <v>12650</v>
      </c>
      <c r="Y45" s="80">
        <f t="shared" si="1"/>
        <v>12535</v>
      </c>
      <c r="Z45" s="80">
        <f t="shared" si="1"/>
        <v>12420</v>
      </c>
      <c r="AA45" s="80">
        <f t="shared" si="1"/>
        <v>12305</v>
      </c>
      <c r="AB45" s="80">
        <f t="shared" si="1"/>
        <v>12190</v>
      </c>
      <c r="AC45" s="80">
        <f t="shared" si="1"/>
        <v>12075</v>
      </c>
      <c r="AD45" s="80">
        <f t="shared" si="1"/>
        <v>11960</v>
      </c>
      <c r="AE45" s="229" t="s">
        <v>439</v>
      </c>
      <c r="AF45" s="76"/>
    </row>
    <row r="46" spans="1:32" ht="15.75" x14ac:dyDescent="0.25">
      <c r="A46" s="67">
        <v>33</v>
      </c>
      <c r="B46" s="68" t="s">
        <v>64</v>
      </c>
      <c r="C46" s="72" t="s">
        <v>71</v>
      </c>
      <c r="D46" s="73">
        <v>230</v>
      </c>
      <c r="E46" s="81" t="s">
        <v>49</v>
      </c>
      <c r="F46" s="89">
        <v>4</v>
      </c>
      <c r="G46" s="89">
        <v>3000</v>
      </c>
      <c r="H46" s="90">
        <v>38</v>
      </c>
      <c r="I46" s="90">
        <v>37.299999999999997</v>
      </c>
      <c r="J46" s="90">
        <v>36.599999999999994</v>
      </c>
      <c r="K46" s="90">
        <v>35.899999999999991</v>
      </c>
      <c r="L46" s="90">
        <v>35.199999999999989</v>
      </c>
      <c r="M46" s="90">
        <v>34.499999999999986</v>
      </c>
      <c r="N46" s="90">
        <v>33.799999999999983</v>
      </c>
      <c r="O46" s="90">
        <v>33.09999999999998</v>
      </c>
      <c r="P46" s="90">
        <v>32.399999999999977</v>
      </c>
      <c r="Q46" s="90">
        <v>31.699999999999978</v>
      </c>
      <c r="R46" s="90">
        <v>30.999999999999979</v>
      </c>
      <c r="S46" s="74"/>
      <c r="T46" s="80">
        <f t="shared" si="1"/>
        <v>8740</v>
      </c>
      <c r="U46" s="80">
        <f t="shared" si="1"/>
        <v>8579</v>
      </c>
      <c r="V46" s="80">
        <f t="shared" si="1"/>
        <v>8417.9999999999982</v>
      </c>
      <c r="W46" s="80">
        <f t="shared" si="1"/>
        <v>8256.9999999999982</v>
      </c>
      <c r="X46" s="80">
        <f t="shared" si="1"/>
        <v>8095.9999999999973</v>
      </c>
      <c r="Y46" s="80">
        <f t="shared" si="1"/>
        <v>7934.9999999999964</v>
      </c>
      <c r="Z46" s="80">
        <f t="shared" si="1"/>
        <v>7773.9999999999964</v>
      </c>
      <c r="AA46" s="80">
        <f t="shared" si="1"/>
        <v>7612.9999999999955</v>
      </c>
      <c r="AB46" s="80">
        <f t="shared" si="1"/>
        <v>7451.9999999999945</v>
      </c>
      <c r="AC46" s="80">
        <f t="shared" si="1"/>
        <v>7290.9999999999945</v>
      </c>
      <c r="AD46" s="80">
        <f t="shared" si="1"/>
        <v>7129.9999999999955</v>
      </c>
      <c r="AE46" s="229" t="s">
        <v>439</v>
      </c>
      <c r="AF46" s="76"/>
    </row>
    <row r="47" spans="1:32" ht="15.75" x14ac:dyDescent="0.25">
      <c r="A47" s="67">
        <v>34</v>
      </c>
      <c r="B47" s="68" t="s">
        <v>64</v>
      </c>
      <c r="C47" s="72" t="s">
        <v>161</v>
      </c>
      <c r="D47" s="73">
        <v>250</v>
      </c>
      <c r="E47" s="81" t="s">
        <v>49</v>
      </c>
      <c r="F47" s="89">
        <v>25</v>
      </c>
      <c r="G47" s="89">
        <v>10000</v>
      </c>
      <c r="H47" s="90">
        <f t="shared" ref="H47:P49" si="9">I47+0.5</f>
        <v>110</v>
      </c>
      <c r="I47" s="90">
        <f t="shared" si="9"/>
        <v>109.5</v>
      </c>
      <c r="J47" s="90">
        <f t="shared" si="9"/>
        <v>109</v>
      </c>
      <c r="K47" s="90">
        <f t="shared" si="9"/>
        <v>108.5</v>
      </c>
      <c r="L47" s="90">
        <f t="shared" si="9"/>
        <v>108</v>
      </c>
      <c r="M47" s="90">
        <f t="shared" si="9"/>
        <v>107.5</v>
      </c>
      <c r="N47" s="90">
        <f t="shared" si="9"/>
        <v>107</v>
      </c>
      <c r="O47" s="90">
        <f t="shared" si="9"/>
        <v>106.5</v>
      </c>
      <c r="P47" s="90">
        <f t="shared" si="9"/>
        <v>106</v>
      </c>
      <c r="Q47" s="90">
        <f>R47+0.5</f>
        <v>105.5</v>
      </c>
      <c r="R47" s="90">
        <v>105</v>
      </c>
      <c r="S47" s="74"/>
      <c r="T47" s="80">
        <f t="shared" si="1"/>
        <v>27500</v>
      </c>
      <c r="U47" s="80">
        <f t="shared" si="1"/>
        <v>27375</v>
      </c>
      <c r="V47" s="80">
        <f t="shared" si="1"/>
        <v>27250</v>
      </c>
      <c r="W47" s="80">
        <f t="shared" si="1"/>
        <v>27125</v>
      </c>
      <c r="X47" s="80">
        <f t="shared" si="1"/>
        <v>27000</v>
      </c>
      <c r="Y47" s="80">
        <f t="shared" si="1"/>
        <v>26875</v>
      </c>
      <c r="Z47" s="80">
        <f t="shared" si="1"/>
        <v>26750</v>
      </c>
      <c r="AA47" s="80">
        <f t="shared" si="1"/>
        <v>26625</v>
      </c>
      <c r="AB47" s="80">
        <f t="shared" si="1"/>
        <v>26500</v>
      </c>
      <c r="AC47" s="80">
        <f t="shared" si="1"/>
        <v>26375</v>
      </c>
      <c r="AD47" s="80">
        <f t="shared" si="1"/>
        <v>26250</v>
      </c>
      <c r="AE47" s="229" t="s">
        <v>439</v>
      </c>
    </row>
    <row r="48" spans="1:32" ht="15.75" x14ac:dyDescent="0.25">
      <c r="A48" s="67">
        <v>35</v>
      </c>
      <c r="B48" s="68" t="s">
        <v>64</v>
      </c>
      <c r="C48" s="72" t="s">
        <v>72</v>
      </c>
      <c r="D48" s="73">
        <v>230</v>
      </c>
      <c r="E48" s="81" t="s">
        <v>50</v>
      </c>
      <c r="F48" s="89">
        <v>4</v>
      </c>
      <c r="G48" s="89">
        <v>5000</v>
      </c>
      <c r="H48" s="90">
        <f t="shared" si="9"/>
        <v>71</v>
      </c>
      <c r="I48" s="90">
        <f t="shared" si="9"/>
        <v>70.5</v>
      </c>
      <c r="J48" s="90">
        <f>K48+0.5</f>
        <v>70</v>
      </c>
      <c r="K48" s="90">
        <f t="shared" si="9"/>
        <v>69.5</v>
      </c>
      <c r="L48" s="90">
        <f t="shared" si="9"/>
        <v>69</v>
      </c>
      <c r="M48" s="90">
        <f t="shared" si="9"/>
        <v>68.5</v>
      </c>
      <c r="N48" s="90">
        <f t="shared" si="9"/>
        <v>68</v>
      </c>
      <c r="O48" s="90">
        <f t="shared" si="9"/>
        <v>67.5</v>
      </c>
      <c r="P48" s="90">
        <f t="shared" si="9"/>
        <v>67</v>
      </c>
      <c r="Q48" s="90">
        <f>R48+0.5</f>
        <v>66.5</v>
      </c>
      <c r="R48" s="90">
        <v>66</v>
      </c>
      <c r="S48" s="74"/>
      <c r="T48" s="80">
        <f t="shared" si="1"/>
        <v>16330</v>
      </c>
      <c r="U48" s="80">
        <f t="shared" si="1"/>
        <v>16215</v>
      </c>
      <c r="V48" s="80">
        <f t="shared" si="1"/>
        <v>16100</v>
      </c>
      <c r="W48" s="80">
        <f t="shared" si="1"/>
        <v>15985</v>
      </c>
      <c r="X48" s="80">
        <f t="shared" si="1"/>
        <v>15870</v>
      </c>
      <c r="Y48" s="80">
        <f t="shared" si="1"/>
        <v>15755</v>
      </c>
      <c r="Z48" s="80">
        <f t="shared" si="1"/>
        <v>15640</v>
      </c>
      <c r="AA48" s="80">
        <f t="shared" si="1"/>
        <v>15525</v>
      </c>
      <c r="AB48" s="80">
        <f t="shared" si="1"/>
        <v>15410</v>
      </c>
      <c r="AC48" s="80">
        <f t="shared" si="1"/>
        <v>15295</v>
      </c>
      <c r="AD48" s="80">
        <f t="shared" si="1"/>
        <v>15180</v>
      </c>
      <c r="AE48" s="229" t="s">
        <v>439</v>
      </c>
    </row>
    <row r="49" spans="1:31" ht="15.75" x14ac:dyDescent="0.25">
      <c r="A49" s="67">
        <v>36</v>
      </c>
      <c r="B49" s="68" t="s">
        <v>64</v>
      </c>
      <c r="C49" s="71" t="s">
        <v>73</v>
      </c>
      <c r="D49" s="67">
        <v>280</v>
      </c>
      <c r="E49" s="81" t="s">
        <v>162</v>
      </c>
      <c r="F49" s="80" t="s">
        <v>91</v>
      </c>
      <c r="G49" s="80">
        <v>4500</v>
      </c>
      <c r="H49" s="81">
        <f t="shared" si="9"/>
        <v>35</v>
      </c>
      <c r="I49" s="81">
        <f t="shared" si="9"/>
        <v>34.5</v>
      </c>
      <c r="J49" s="81">
        <f t="shared" si="9"/>
        <v>34</v>
      </c>
      <c r="K49" s="81">
        <f t="shared" si="9"/>
        <v>33.5</v>
      </c>
      <c r="L49" s="81">
        <f t="shared" si="9"/>
        <v>33</v>
      </c>
      <c r="M49" s="81">
        <f t="shared" si="9"/>
        <v>32.5</v>
      </c>
      <c r="N49" s="81">
        <f t="shared" si="9"/>
        <v>32</v>
      </c>
      <c r="O49" s="81">
        <f t="shared" si="9"/>
        <v>31.5</v>
      </c>
      <c r="P49" s="81">
        <f t="shared" si="9"/>
        <v>31</v>
      </c>
      <c r="Q49" s="81">
        <f>R49+0.5</f>
        <v>30.5</v>
      </c>
      <c r="R49" s="81">
        <v>30</v>
      </c>
      <c r="S49" s="74"/>
      <c r="T49" s="80">
        <f t="shared" si="1"/>
        <v>9800</v>
      </c>
      <c r="U49" s="80">
        <f t="shared" si="1"/>
        <v>9660</v>
      </c>
      <c r="V49" s="80">
        <f t="shared" si="1"/>
        <v>9520</v>
      </c>
      <c r="W49" s="80">
        <f t="shared" si="1"/>
        <v>9380</v>
      </c>
      <c r="X49" s="80">
        <f t="shared" si="1"/>
        <v>9240</v>
      </c>
      <c r="Y49" s="80">
        <f t="shared" si="1"/>
        <v>9100</v>
      </c>
      <c r="Z49" s="80">
        <f t="shared" si="1"/>
        <v>8960</v>
      </c>
      <c r="AA49" s="80">
        <f t="shared" si="1"/>
        <v>8820</v>
      </c>
      <c r="AB49" s="80">
        <f t="shared" si="1"/>
        <v>8680</v>
      </c>
      <c r="AC49" s="80">
        <f t="shared" si="1"/>
        <v>8540</v>
      </c>
      <c r="AD49" s="80">
        <f t="shared" si="1"/>
        <v>8400</v>
      </c>
      <c r="AE49" s="229" t="s">
        <v>47</v>
      </c>
    </row>
    <row r="50" spans="1:31" ht="15.75" x14ac:dyDescent="0.25">
      <c r="A50" s="67">
        <v>37</v>
      </c>
      <c r="B50" s="68" t="s">
        <v>64</v>
      </c>
      <c r="C50" s="71" t="s">
        <v>73</v>
      </c>
      <c r="D50" s="67">
        <v>230</v>
      </c>
      <c r="E50" s="81" t="s">
        <v>49</v>
      </c>
      <c r="F50" s="80">
        <v>9</v>
      </c>
      <c r="G50" s="80">
        <v>4500</v>
      </c>
      <c r="H50" s="81">
        <v>53</v>
      </c>
      <c r="I50" s="81">
        <v>52.3</v>
      </c>
      <c r="J50" s="81">
        <v>51.599999999999994</v>
      </c>
      <c r="K50" s="81">
        <v>50.899999999999991</v>
      </c>
      <c r="L50" s="81">
        <v>50.199999999999989</v>
      </c>
      <c r="M50" s="81">
        <v>49.499999999999986</v>
      </c>
      <c r="N50" s="81">
        <v>48.799999999999983</v>
      </c>
      <c r="O50" s="81">
        <v>48.09999999999998</v>
      </c>
      <c r="P50" s="81">
        <v>47.399999999999977</v>
      </c>
      <c r="Q50" s="81">
        <v>46.699999999999974</v>
      </c>
      <c r="R50" s="81">
        <v>45.999999999999972</v>
      </c>
      <c r="S50" s="74"/>
      <c r="T50" s="80">
        <f>H50*$D50</f>
        <v>12190</v>
      </c>
      <c r="U50" s="80">
        <f>I50*$D50</f>
        <v>12029</v>
      </c>
      <c r="V50" s="80">
        <f>J50*$D50</f>
        <v>11867.999999999998</v>
      </c>
      <c r="W50" s="80">
        <f>K50*$D50</f>
        <v>11706.999999999998</v>
      </c>
      <c r="X50" s="80">
        <f>L50*$D50</f>
        <v>11545.999999999998</v>
      </c>
      <c r="Y50" s="80">
        <f t="shared" si="1"/>
        <v>11384.999999999996</v>
      </c>
      <c r="Z50" s="80">
        <f t="shared" si="1"/>
        <v>11223.999999999996</v>
      </c>
      <c r="AA50" s="80">
        <f t="shared" si="1"/>
        <v>11062.999999999995</v>
      </c>
      <c r="AB50" s="80">
        <f t="shared" si="1"/>
        <v>10901.999999999995</v>
      </c>
      <c r="AC50" s="80">
        <f t="shared" si="1"/>
        <v>10740.999999999995</v>
      </c>
      <c r="AD50" s="80">
        <f t="shared" si="1"/>
        <v>10579.999999999993</v>
      </c>
      <c r="AE50" s="229" t="s">
        <v>439</v>
      </c>
    </row>
    <row r="51" spans="1:31" x14ac:dyDescent="0.25"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</row>
    <row r="52" spans="1:31" x14ac:dyDescent="0.25">
      <c r="A52" s="243"/>
      <c r="B52" s="271" t="s">
        <v>164</v>
      </c>
      <c r="C52" s="271"/>
      <c r="D52" s="271"/>
      <c r="E52" s="271"/>
      <c r="F52" s="243"/>
      <c r="G52" s="243"/>
      <c r="H52" s="243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3"/>
      <c r="T52" s="243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3"/>
    </row>
    <row r="53" spans="1:31" x14ac:dyDescent="0.25">
      <c r="A53" s="247">
        <v>1</v>
      </c>
      <c r="B53" s="271" t="s">
        <v>120</v>
      </c>
      <c r="C53" s="271"/>
      <c r="D53" s="271"/>
      <c r="E53" s="271"/>
      <c r="F53" s="244"/>
      <c r="G53" s="244"/>
      <c r="H53" s="244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79"/>
      <c r="T53" s="243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3"/>
    </row>
    <row r="54" spans="1:31" x14ac:dyDescent="0.25">
      <c r="A54" s="247">
        <v>2</v>
      </c>
      <c r="B54" s="271" t="s">
        <v>121</v>
      </c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79"/>
      <c r="N54" s="79"/>
      <c r="O54" s="79"/>
      <c r="P54" s="79"/>
      <c r="Q54" s="79"/>
      <c r="R54" s="243"/>
      <c r="S54" s="79"/>
      <c r="T54" s="243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3"/>
    </row>
    <row r="55" spans="1:31" x14ac:dyDescent="0.25">
      <c r="A55" s="247">
        <v>3</v>
      </c>
      <c r="B55" s="271" t="s">
        <v>122</v>
      </c>
      <c r="C55" s="271"/>
      <c r="D55" s="271"/>
      <c r="E55" s="271"/>
      <c r="F55" s="271"/>
      <c r="G55" s="271"/>
      <c r="H55" s="244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79"/>
      <c r="T55" s="243"/>
      <c r="U55" s="246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</row>
    <row r="56" spans="1:31" x14ac:dyDescent="0.25">
      <c r="A56" s="247">
        <v>4</v>
      </c>
      <c r="B56" s="271" t="s">
        <v>123</v>
      </c>
      <c r="C56" s="271"/>
      <c r="D56" s="271"/>
      <c r="E56" s="271"/>
      <c r="F56" s="271"/>
      <c r="G56" s="271"/>
      <c r="H56" s="271"/>
      <c r="I56" s="271"/>
      <c r="J56" s="271"/>
      <c r="K56" s="244"/>
      <c r="L56" s="244"/>
      <c r="M56" s="79"/>
      <c r="N56" s="79"/>
      <c r="O56" s="79"/>
      <c r="P56" s="79"/>
      <c r="Q56" s="79"/>
      <c r="R56" s="243"/>
      <c r="S56" s="79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</row>
    <row r="57" spans="1:31" x14ac:dyDescent="0.25">
      <c r="A57" s="247">
        <v>5</v>
      </c>
      <c r="B57" s="271" t="s">
        <v>124</v>
      </c>
      <c r="C57" s="271"/>
      <c r="D57" s="271"/>
      <c r="E57" s="271"/>
      <c r="F57" s="271"/>
      <c r="G57" s="271"/>
      <c r="H57" s="271"/>
      <c r="I57" s="271"/>
      <c r="J57" s="244"/>
      <c r="K57" s="244"/>
      <c r="L57" s="244"/>
      <c r="M57" s="79"/>
      <c r="N57" s="79"/>
      <c r="O57" s="79"/>
      <c r="P57" s="79"/>
      <c r="Q57" s="79"/>
      <c r="R57" s="243"/>
      <c r="S57" s="79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</row>
    <row r="58" spans="1:31" x14ac:dyDescent="0.25">
      <c r="A58" s="244"/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79"/>
      <c r="N58" s="79"/>
      <c r="O58" s="79"/>
      <c r="P58" s="79"/>
      <c r="Q58" s="79"/>
      <c r="R58" s="243"/>
      <c r="S58" s="79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</row>
    <row r="59" spans="1:31" s="47" customFormat="1" ht="12.75" x14ac:dyDescent="0.2">
      <c r="A59" s="13">
        <v>6</v>
      </c>
      <c r="B59" s="14" t="s">
        <v>189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31" s="47" customFormat="1" ht="12.75" x14ac:dyDescent="0.2">
      <c r="A60" s="11"/>
      <c r="B60" s="11" t="s">
        <v>265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31" s="47" customFormat="1" ht="12.75" x14ac:dyDescent="0.2">
      <c r="A61" s="18"/>
      <c r="B61" s="11" t="s">
        <v>266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31" s="47" customFormat="1" ht="12.75" x14ac:dyDescent="0.2">
      <c r="A62" s="11"/>
      <c r="B62" s="15" t="s">
        <v>267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31" s="47" customFormat="1" ht="12.75" x14ac:dyDescent="0.2">
      <c r="A63" s="11"/>
      <c r="B63" s="1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31" x14ac:dyDescent="0.25">
      <c r="A64" s="247">
        <v>7</v>
      </c>
      <c r="B64" s="272" t="s">
        <v>125</v>
      </c>
      <c r="C64" s="272"/>
      <c r="D64" s="272"/>
      <c r="E64" s="272"/>
      <c r="F64" s="244"/>
      <c r="G64" s="244"/>
      <c r="H64" s="244"/>
      <c r="I64" s="244"/>
      <c r="J64" s="244"/>
      <c r="K64" s="244"/>
      <c r="L64" s="244"/>
      <c r="M64" s="79"/>
      <c r="N64" s="79"/>
      <c r="O64" s="79"/>
      <c r="P64" s="79"/>
      <c r="Q64" s="79"/>
      <c r="R64" s="243"/>
      <c r="S64" s="79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</row>
    <row r="65" spans="1:31" x14ac:dyDescent="0.25">
      <c r="A65" s="249" t="s">
        <v>47</v>
      </c>
      <c r="B65" s="271" t="s">
        <v>126</v>
      </c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79"/>
      <c r="P65" s="79"/>
      <c r="Q65" s="79"/>
      <c r="R65" s="243"/>
      <c r="S65" s="79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</row>
    <row r="66" spans="1:31" x14ac:dyDescent="0.25">
      <c r="A66" s="244"/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79"/>
      <c r="N66" s="79"/>
      <c r="O66" s="79"/>
      <c r="P66" s="79"/>
      <c r="Q66" s="79"/>
      <c r="R66" s="243"/>
      <c r="S66" s="79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</row>
    <row r="67" spans="1:31" x14ac:dyDescent="0.25">
      <c r="A67" s="247">
        <v>8</v>
      </c>
      <c r="B67" s="272" t="s">
        <v>127</v>
      </c>
      <c r="C67" s="272"/>
      <c r="D67" s="272"/>
      <c r="E67" s="272"/>
      <c r="F67" s="244"/>
      <c r="G67" s="244"/>
      <c r="H67" s="244"/>
      <c r="I67" s="244"/>
      <c r="J67" s="244"/>
      <c r="K67" s="244"/>
      <c r="L67" s="244"/>
      <c r="M67" s="79"/>
      <c r="N67" s="79"/>
      <c r="O67" s="79"/>
      <c r="P67" s="79"/>
      <c r="Q67" s="79"/>
      <c r="R67" s="243"/>
      <c r="S67" s="79"/>
      <c r="T67" s="243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3"/>
    </row>
    <row r="68" spans="1:31" x14ac:dyDescent="0.25">
      <c r="A68" s="249" t="s">
        <v>47</v>
      </c>
      <c r="B68" s="271" t="s">
        <v>128</v>
      </c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79"/>
      <c r="P68" s="79"/>
      <c r="Q68" s="79"/>
      <c r="R68" s="243"/>
      <c r="S68" s="79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</row>
    <row r="69" spans="1:31" x14ac:dyDescent="0.25">
      <c r="A69" s="244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79"/>
      <c r="N69" s="79"/>
      <c r="O69" s="79"/>
      <c r="P69" s="79"/>
      <c r="Q69" s="79"/>
      <c r="R69" s="243"/>
      <c r="S69" s="79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3"/>
    </row>
    <row r="70" spans="1:31" x14ac:dyDescent="0.25">
      <c r="A70" s="247">
        <v>9</v>
      </c>
      <c r="B70" s="272" t="s">
        <v>129</v>
      </c>
      <c r="C70" s="272"/>
      <c r="D70" s="272"/>
      <c r="E70" s="272"/>
      <c r="F70" s="244"/>
      <c r="G70" s="244"/>
      <c r="H70" s="244"/>
      <c r="I70" s="244"/>
      <c r="J70" s="244"/>
      <c r="K70" s="244"/>
      <c r="L70" s="244"/>
      <c r="M70" s="79"/>
      <c r="N70" s="79"/>
      <c r="O70" s="79"/>
      <c r="P70" s="79"/>
      <c r="Q70" s="79"/>
      <c r="R70" s="243"/>
      <c r="S70" s="79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</row>
    <row r="71" spans="1:31" x14ac:dyDescent="0.25">
      <c r="A71" s="249" t="s">
        <v>47</v>
      </c>
      <c r="B71" s="271" t="s">
        <v>130</v>
      </c>
      <c r="C71" s="271"/>
      <c r="D71" s="271"/>
      <c r="E71" s="271"/>
      <c r="F71" s="271"/>
      <c r="G71" s="271"/>
      <c r="H71" s="271"/>
      <c r="I71" s="271"/>
      <c r="J71" s="271"/>
      <c r="K71" s="271"/>
      <c r="L71" s="271"/>
      <c r="M71" s="271"/>
      <c r="N71" s="271"/>
      <c r="O71" s="79"/>
      <c r="P71" s="79"/>
      <c r="Q71" s="79"/>
      <c r="R71" s="243"/>
      <c r="S71" s="79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</row>
    <row r="72" spans="1:3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79"/>
      <c r="N72" s="79"/>
      <c r="O72" s="79"/>
      <c r="P72" s="79"/>
      <c r="Q72" s="79"/>
      <c r="S72" s="79"/>
    </row>
    <row r="73" spans="1:31" s="47" customFormat="1" ht="12.75" x14ac:dyDescent="0.2">
      <c r="A73" s="13">
        <v>10</v>
      </c>
      <c r="B73" s="14" t="s">
        <v>131</v>
      </c>
      <c r="C73" s="15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31" s="47" customFormat="1" ht="12.75" x14ac:dyDescent="0.2">
      <c r="A74" s="18" t="s">
        <v>47</v>
      </c>
      <c r="B74" s="15" t="s">
        <v>132</v>
      </c>
      <c r="C74" s="15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31" s="47" customFormat="1" ht="12.75" x14ac:dyDescent="0.2">
      <c r="A75" s="18"/>
      <c r="B75" s="15" t="s">
        <v>133</v>
      </c>
      <c r="C75" s="15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31" s="47" customFormat="1" ht="12.75" x14ac:dyDescent="0.2">
      <c r="A76" s="18" t="s">
        <v>47</v>
      </c>
      <c r="B76" s="15" t="s">
        <v>134</v>
      </c>
      <c r="C76" s="15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31" s="47" customFormat="1" ht="12.75" x14ac:dyDescent="0.2">
      <c r="A77" s="18"/>
      <c r="B77" s="15" t="s">
        <v>135</v>
      </c>
      <c r="C77" s="15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31" s="47" customFormat="1" ht="12.75" x14ac:dyDescent="0.2">
      <c r="A78" s="18"/>
      <c r="B78" s="15" t="s">
        <v>136</v>
      </c>
      <c r="C78" s="15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31" s="47" customFormat="1" ht="12.75" x14ac:dyDescent="0.2">
      <c r="A79" s="18" t="s">
        <v>47</v>
      </c>
      <c r="B79" s="11" t="s">
        <v>137</v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</row>
    <row r="80" spans="1:31" s="47" customFormat="1" ht="12.75" x14ac:dyDescent="0.2">
      <c r="A80" s="13"/>
      <c r="B80" s="15" t="s">
        <v>133</v>
      </c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</row>
    <row r="81" spans="1:31" s="41" customFormat="1" ht="12.75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255"/>
      <c r="N81" s="255"/>
      <c r="O81" s="255"/>
      <c r="P81" s="255"/>
      <c r="Q81" s="255"/>
    </row>
    <row r="82" spans="1:31" x14ac:dyDescent="0.25">
      <c r="A82" s="247">
        <v>11</v>
      </c>
      <c r="B82" s="272" t="s">
        <v>138</v>
      </c>
      <c r="C82" s="272"/>
      <c r="D82" s="244"/>
      <c r="E82" s="244"/>
      <c r="F82" s="244"/>
      <c r="G82" s="244"/>
      <c r="H82" s="244"/>
      <c r="I82" s="244"/>
      <c r="J82" s="244"/>
      <c r="K82" s="244"/>
      <c r="L82" s="244"/>
      <c r="M82" s="273"/>
      <c r="N82" s="273"/>
      <c r="O82" s="273"/>
      <c r="P82" s="273"/>
      <c r="Q82" s="273"/>
      <c r="R82" s="243"/>
      <c r="S82" s="79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</row>
    <row r="83" spans="1:31" x14ac:dyDescent="0.25">
      <c r="A83" s="244"/>
      <c r="B83" s="271" t="s">
        <v>139</v>
      </c>
      <c r="C83" s="271"/>
      <c r="D83" s="271"/>
      <c r="E83" s="271"/>
      <c r="F83" s="271"/>
      <c r="G83" s="271"/>
      <c r="H83" s="271"/>
      <c r="I83" s="271"/>
      <c r="J83" s="271"/>
      <c r="K83" s="271"/>
      <c r="L83" s="271"/>
      <c r="M83" s="271"/>
      <c r="N83" s="273"/>
      <c r="O83" s="273"/>
      <c r="P83" s="273"/>
      <c r="Q83" s="273"/>
      <c r="R83" s="243"/>
      <c r="S83" s="79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</row>
    <row r="84" spans="1:31" x14ac:dyDescent="0.25">
      <c r="A84" s="244"/>
      <c r="B84" s="271" t="s">
        <v>514</v>
      </c>
      <c r="C84" s="271"/>
      <c r="D84" s="271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3"/>
      <c r="P84" s="273"/>
      <c r="Q84" s="273"/>
      <c r="R84" s="243"/>
      <c r="S84" s="79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</row>
    <row r="85" spans="1:31" x14ac:dyDescent="0.25">
      <c r="A85" s="244"/>
      <c r="B85" s="244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73"/>
      <c r="N85" s="273"/>
      <c r="O85" s="273"/>
      <c r="P85" s="273"/>
      <c r="Q85" s="273"/>
      <c r="R85" s="243"/>
      <c r="S85" s="79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</row>
    <row r="86" spans="1:31" x14ac:dyDescent="0.25">
      <c r="A86" s="247">
        <v>12</v>
      </c>
      <c r="B86" s="272" t="s">
        <v>141</v>
      </c>
      <c r="C86" s="272"/>
      <c r="D86" s="244"/>
      <c r="E86" s="244"/>
      <c r="F86" s="244"/>
      <c r="G86" s="244"/>
      <c r="H86" s="244"/>
      <c r="I86" s="244"/>
      <c r="J86" s="244"/>
      <c r="K86" s="244"/>
      <c r="L86" s="244"/>
      <c r="M86" s="273"/>
      <c r="N86" s="273"/>
      <c r="O86" s="273"/>
      <c r="P86" s="273"/>
      <c r="Q86" s="273"/>
      <c r="R86" s="243"/>
      <c r="S86" s="79"/>
      <c r="T86" s="243"/>
      <c r="U86" s="243"/>
      <c r="V86" s="243"/>
      <c r="W86" s="243"/>
      <c r="X86" s="243"/>
      <c r="Y86" s="243"/>
      <c r="Z86" s="243"/>
      <c r="AA86" s="243"/>
      <c r="AB86" s="243"/>
      <c r="AC86" s="243"/>
      <c r="AD86" s="243"/>
      <c r="AE86" s="243"/>
    </row>
    <row r="87" spans="1:31" x14ac:dyDescent="0.25">
      <c r="A87" s="244"/>
      <c r="B87" s="271" t="s">
        <v>497</v>
      </c>
      <c r="C87" s="271"/>
      <c r="D87" s="271"/>
      <c r="E87" s="271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P87" s="273"/>
      <c r="Q87" s="273"/>
      <c r="R87" s="243"/>
      <c r="S87" s="79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</row>
    <row r="88" spans="1:31" x14ac:dyDescent="0.25">
      <c r="A88" s="244"/>
      <c r="B88" s="271" t="s">
        <v>142</v>
      </c>
      <c r="C88" s="271"/>
      <c r="D88" s="271"/>
      <c r="E88" s="271"/>
      <c r="F88" s="271"/>
      <c r="G88" s="271"/>
      <c r="H88" s="271"/>
      <c r="I88" s="271"/>
      <c r="J88" s="244"/>
      <c r="K88" s="244"/>
      <c r="L88" s="244"/>
      <c r="M88" s="273"/>
      <c r="N88" s="273"/>
      <c r="O88" s="273"/>
      <c r="P88" s="273"/>
      <c r="Q88" s="273"/>
      <c r="R88" s="243"/>
      <c r="S88" s="79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</row>
    <row r="89" spans="1:31" x14ac:dyDescent="0.25">
      <c r="A89" s="244"/>
      <c r="B89" s="244"/>
      <c r="C89" s="244"/>
      <c r="D89" s="244"/>
      <c r="E89" s="244"/>
      <c r="F89" s="244"/>
      <c r="G89" s="244"/>
      <c r="H89" s="244"/>
      <c r="I89" s="244"/>
      <c r="J89" s="244"/>
      <c r="K89" s="244"/>
      <c r="L89" s="244"/>
      <c r="M89" s="273"/>
      <c r="N89" s="273"/>
      <c r="O89" s="273"/>
      <c r="P89" s="273"/>
      <c r="Q89" s="273"/>
      <c r="R89" s="243"/>
      <c r="S89" s="244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</row>
    <row r="90" spans="1:31" x14ac:dyDescent="0.25">
      <c r="A90" s="244"/>
      <c r="B90" s="272" t="s">
        <v>143</v>
      </c>
      <c r="C90" s="272"/>
      <c r="D90" s="244"/>
      <c r="E90" s="244"/>
      <c r="F90" s="244"/>
      <c r="G90" s="244"/>
      <c r="H90" s="244"/>
      <c r="I90" s="244"/>
      <c r="J90" s="244"/>
      <c r="K90" s="244"/>
      <c r="L90" s="244"/>
      <c r="M90" s="273"/>
      <c r="N90" s="273"/>
      <c r="O90" s="273"/>
      <c r="P90" s="273"/>
      <c r="Q90" s="273"/>
      <c r="R90" s="243"/>
      <c r="S90" s="79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</row>
    <row r="91" spans="1:31" x14ac:dyDescent="0.25">
      <c r="A91" s="244"/>
      <c r="B91" s="271" t="s">
        <v>144</v>
      </c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79"/>
      <c r="R91" s="243"/>
      <c r="S91" s="79"/>
      <c r="T91" s="243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</row>
    <row r="92" spans="1:31" x14ac:dyDescent="0.25">
      <c r="A92" s="244"/>
      <c r="B92" s="271" t="s">
        <v>145</v>
      </c>
      <c r="C92" s="271"/>
      <c r="D92" s="271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43"/>
      <c r="S92" s="79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</row>
    <row r="93" spans="1:31" x14ac:dyDescent="0.25">
      <c r="A93" s="244"/>
      <c r="B93" s="271" t="s">
        <v>146</v>
      </c>
      <c r="C93" s="271"/>
      <c r="D93" s="271"/>
      <c r="E93" s="271"/>
      <c r="F93" s="271"/>
      <c r="G93" s="271"/>
      <c r="H93" s="271"/>
      <c r="I93" s="271"/>
      <c r="J93" s="271"/>
      <c r="K93" s="271"/>
      <c r="L93" s="271"/>
      <c r="M93" s="273"/>
      <c r="N93" s="273"/>
      <c r="O93" s="273"/>
      <c r="P93" s="273"/>
      <c r="Q93" s="273"/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  <c r="AE93" s="243"/>
    </row>
    <row r="94" spans="1:31" x14ac:dyDescent="0.25">
      <c r="A94" s="244"/>
      <c r="B94" s="244"/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73"/>
      <c r="N94" s="273"/>
      <c r="O94" s="273"/>
      <c r="P94" s="273"/>
      <c r="Q94" s="27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</row>
    <row r="95" spans="1:31" x14ac:dyDescent="0.25">
      <c r="A95" s="244"/>
      <c r="B95" s="271" t="s">
        <v>147</v>
      </c>
      <c r="C95" s="271"/>
      <c r="D95" s="271"/>
      <c r="E95" s="244"/>
      <c r="F95" s="244"/>
      <c r="G95" s="244"/>
      <c r="H95" s="244"/>
      <c r="I95" s="244"/>
      <c r="J95" s="244"/>
      <c r="K95" s="244"/>
      <c r="L95" s="244"/>
      <c r="M95" s="273"/>
      <c r="N95" s="273"/>
      <c r="O95" s="273"/>
      <c r="P95" s="273"/>
      <c r="Q95" s="27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</row>
  </sheetData>
  <sheetProtection algorithmName="SHA-512" hashValue="31FYR9Ii7+cqo+4AMwWpR3NmMvABLqNd+rGMC3Gjd+Us6T/F/vVS1QYygURbUfY0U7SV5OY8y704ttwA7CkNWw==" saltValue="u2QkHc4QdwzM3024EsiVPQ==" spinCount="100000" sheet="1" objects="1" scenarios="1"/>
  <autoFilter ref="A13:AF13" xr:uid="{00000000-0009-0000-0000-000001000000}"/>
  <mergeCells count="47">
    <mergeCell ref="N83:Q83"/>
    <mergeCell ref="B84:N84"/>
    <mergeCell ref="O84:Q84"/>
    <mergeCell ref="M85:Q85"/>
    <mergeCell ref="B56:J56"/>
    <mergeCell ref="B57:I57"/>
    <mergeCell ref="B64:E64"/>
    <mergeCell ref="B65:N65"/>
    <mergeCell ref="B86:C86"/>
    <mergeCell ref="A11:A12"/>
    <mergeCell ref="B11:B12"/>
    <mergeCell ref="C11:C12"/>
    <mergeCell ref="D11:D12"/>
    <mergeCell ref="B67:E67"/>
    <mergeCell ref="E11:E12"/>
    <mergeCell ref="M89:Q89"/>
    <mergeCell ref="B90:C90"/>
    <mergeCell ref="B91:P91"/>
    <mergeCell ref="B93:L93"/>
    <mergeCell ref="Z1:AE1"/>
    <mergeCell ref="F11:F12"/>
    <mergeCell ref="G11:G12"/>
    <mergeCell ref="H11:R11"/>
    <mergeCell ref="T11:AD11"/>
    <mergeCell ref="AE11:AE12"/>
    <mergeCell ref="B52:E52"/>
    <mergeCell ref="B53:E53"/>
    <mergeCell ref="B54:L54"/>
    <mergeCell ref="B55:G55"/>
    <mergeCell ref="M86:Q86"/>
    <mergeCell ref="B83:M83"/>
    <mergeCell ref="B95:D95"/>
    <mergeCell ref="B68:N68"/>
    <mergeCell ref="B70:E70"/>
    <mergeCell ref="B71:N71"/>
    <mergeCell ref="M81:Q81"/>
    <mergeCell ref="B82:C82"/>
    <mergeCell ref="M82:Q82"/>
    <mergeCell ref="B87:O87"/>
    <mergeCell ref="P87:Q87"/>
    <mergeCell ref="B88:I88"/>
    <mergeCell ref="M88:Q88"/>
    <mergeCell ref="M90:Q90"/>
    <mergeCell ref="M93:Q93"/>
    <mergeCell ref="M94:Q94"/>
    <mergeCell ref="M95:Q95"/>
    <mergeCell ref="B92:Q9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71"/>
  <sheetViews>
    <sheetView topLeftCell="A7" workbookViewId="0">
      <selection activeCell="Q16" sqref="Q16"/>
    </sheetView>
  </sheetViews>
  <sheetFormatPr defaultRowHeight="15" x14ac:dyDescent="0.25"/>
  <cols>
    <col min="1" max="4" width="6.42578125" style="96" customWidth="1"/>
    <col min="5" max="5" width="7.5703125" style="96" customWidth="1"/>
    <col min="6" max="6" width="9.140625" style="96"/>
    <col min="7" max="10" width="6.42578125" style="96" customWidth="1"/>
    <col min="11" max="12" width="8.140625" style="96" customWidth="1"/>
    <col min="13" max="13" width="6.85546875" style="96" customWidth="1"/>
    <col min="14" max="15" width="6.42578125" style="96" customWidth="1"/>
  </cols>
  <sheetData>
    <row r="1" spans="1:15" x14ac:dyDescent="0.25">
      <c r="A1" s="3"/>
      <c r="B1" s="1"/>
      <c r="C1" s="2"/>
      <c r="D1" s="3"/>
      <c r="E1" s="3" t="s">
        <v>0</v>
      </c>
      <c r="F1" s="3"/>
      <c r="G1" s="94"/>
      <c r="H1" s="94" t="s">
        <v>1</v>
      </c>
      <c r="I1" s="94"/>
      <c r="J1" s="94"/>
      <c r="K1" s="3"/>
      <c r="L1" s="3"/>
      <c r="M1" s="3"/>
      <c r="N1" s="3"/>
      <c r="O1" s="3"/>
    </row>
    <row r="2" spans="1:15" x14ac:dyDescent="0.25">
      <c r="E2" s="3" t="s">
        <v>2</v>
      </c>
    </row>
    <row r="3" spans="1:15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</row>
    <row r="4" spans="1:15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</row>
    <row r="5" spans="1:15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</row>
    <row r="6" spans="1:15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8"/>
    </row>
    <row r="7" spans="1:15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29"/>
    </row>
    <row r="9" spans="1:15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0"/>
    </row>
    <row r="10" spans="1:15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</row>
    <row r="11" spans="1:15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0"/>
    </row>
    <row r="12" spans="1:15" x14ac:dyDescent="0.25">
      <c r="A12" s="3"/>
      <c r="B12" s="94" t="s">
        <v>351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5" ht="24" customHeight="1" x14ac:dyDescent="0.25">
      <c r="A14" s="3"/>
      <c r="B14" s="327" t="s">
        <v>169</v>
      </c>
      <c r="C14" s="327"/>
      <c r="D14" s="327"/>
      <c r="E14" s="327" t="s">
        <v>170</v>
      </c>
      <c r="F14" s="327"/>
      <c r="G14" s="327"/>
      <c r="H14" s="327" t="s">
        <v>352</v>
      </c>
      <c r="I14" s="327"/>
      <c r="J14" s="327"/>
      <c r="K14" s="330" t="s">
        <v>172</v>
      </c>
      <c r="L14" s="347"/>
      <c r="M14" s="342"/>
      <c r="N14" s="3"/>
      <c r="O14" s="3"/>
    </row>
    <row r="15" spans="1:15" x14ac:dyDescent="0.25">
      <c r="A15" s="3"/>
      <c r="B15" s="345" t="s">
        <v>175</v>
      </c>
      <c r="C15" s="345"/>
      <c r="D15" s="345"/>
      <c r="E15" s="385" t="s">
        <v>176</v>
      </c>
      <c r="F15" s="385"/>
      <c r="G15" s="385"/>
      <c r="H15" s="346">
        <v>3500</v>
      </c>
      <c r="I15" s="346"/>
      <c r="J15" s="346"/>
      <c r="K15" s="377" t="s">
        <v>473</v>
      </c>
      <c r="L15" s="378"/>
      <c r="M15" s="379"/>
      <c r="N15" s="3"/>
      <c r="O15" s="3"/>
    </row>
    <row r="16" spans="1:15" x14ac:dyDescent="0.25">
      <c r="A16" s="3"/>
      <c r="B16" s="345" t="s">
        <v>353</v>
      </c>
      <c r="C16" s="345"/>
      <c r="D16" s="345"/>
      <c r="E16" s="385" t="s">
        <v>246</v>
      </c>
      <c r="F16" s="385"/>
      <c r="G16" s="385"/>
      <c r="H16" s="346">
        <v>4500</v>
      </c>
      <c r="I16" s="346"/>
      <c r="J16" s="346"/>
      <c r="K16" s="377" t="s">
        <v>474</v>
      </c>
      <c r="L16" s="378"/>
      <c r="M16" s="379"/>
      <c r="N16" s="3"/>
      <c r="O16" s="3"/>
    </row>
    <row r="17" spans="1:15" x14ac:dyDescent="0.25">
      <c r="A17" s="3"/>
      <c r="B17" s="345" t="s">
        <v>179</v>
      </c>
      <c r="C17" s="345"/>
      <c r="D17" s="345"/>
      <c r="E17" s="385" t="s">
        <v>354</v>
      </c>
      <c r="F17" s="385"/>
      <c r="G17" s="385"/>
      <c r="H17" s="346">
        <v>6200</v>
      </c>
      <c r="I17" s="346"/>
      <c r="J17" s="346"/>
      <c r="K17" s="377" t="s">
        <v>475</v>
      </c>
      <c r="L17" s="378"/>
      <c r="M17" s="379"/>
      <c r="N17" s="3"/>
      <c r="O17" s="3"/>
    </row>
    <row r="18" spans="1:15" x14ac:dyDescent="0.25">
      <c r="A18" s="3"/>
      <c r="B18" s="345" t="s">
        <v>181</v>
      </c>
      <c r="C18" s="345"/>
      <c r="D18" s="345"/>
      <c r="E18" s="385" t="s">
        <v>356</v>
      </c>
      <c r="F18" s="385"/>
      <c r="G18" s="385"/>
      <c r="H18" s="346">
        <v>8000</v>
      </c>
      <c r="I18" s="346"/>
      <c r="J18" s="346"/>
      <c r="K18" s="377" t="s">
        <v>476</v>
      </c>
      <c r="L18" s="378"/>
      <c r="M18" s="379"/>
      <c r="N18" s="3"/>
      <c r="O18" s="3"/>
    </row>
    <row r="19" spans="1:15" x14ac:dyDescent="0.25">
      <c r="A19" s="3"/>
      <c r="B19" s="345" t="s">
        <v>183</v>
      </c>
      <c r="C19" s="345"/>
      <c r="D19" s="345"/>
      <c r="E19" s="385" t="s">
        <v>248</v>
      </c>
      <c r="F19" s="385"/>
      <c r="G19" s="385"/>
      <c r="H19" s="346">
        <v>10000</v>
      </c>
      <c r="I19" s="346"/>
      <c r="J19" s="346"/>
      <c r="K19" s="377" t="s">
        <v>237</v>
      </c>
      <c r="L19" s="378"/>
      <c r="M19" s="379"/>
      <c r="N19" s="3"/>
      <c r="O19" s="3"/>
    </row>
    <row r="20" spans="1:15" x14ac:dyDescent="0.25">
      <c r="A20" s="3"/>
      <c r="B20" s="345" t="s">
        <v>357</v>
      </c>
      <c r="C20" s="345"/>
      <c r="D20" s="345"/>
      <c r="E20" s="385" t="s">
        <v>358</v>
      </c>
      <c r="F20" s="385"/>
      <c r="G20" s="385"/>
      <c r="H20" s="346">
        <v>15000</v>
      </c>
      <c r="I20" s="346"/>
      <c r="J20" s="346"/>
      <c r="K20" s="377" t="s">
        <v>361</v>
      </c>
      <c r="L20" s="378"/>
      <c r="M20" s="379"/>
      <c r="N20" s="3"/>
      <c r="O20" s="3"/>
    </row>
    <row r="21" spans="1:15" x14ac:dyDescent="0.25">
      <c r="A21" s="3"/>
      <c r="B21" s="345" t="s">
        <v>359</v>
      </c>
      <c r="C21" s="345"/>
      <c r="D21" s="345"/>
      <c r="E21" s="385" t="s">
        <v>360</v>
      </c>
      <c r="F21" s="385"/>
      <c r="G21" s="385"/>
      <c r="H21" s="346">
        <v>18000</v>
      </c>
      <c r="I21" s="346"/>
      <c r="J21" s="346"/>
      <c r="K21" s="377" t="s">
        <v>477</v>
      </c>
      <c r="L21" s="378"/>
      <c r="M21" s="379"/>
      <c r="N21" s="3"/>
      <c r="O21" s="3"/>
    </row>
    <row r="22" spans="1:15" x14ac:dyDescent="0.25">
      <c r="A22" s="3"/>
      <c r="B22" s="345" t="s">
        <v>362</v>
      </c>
      <c r="C22" s="345"/>
      <c r="D22" s="345"/>
      <c r="E22" s="385" t="s">
        <v>249</v>
      </c>
      <c r="F22" s="385"/>
      <c r="G22" s="385"/>
      <c r="H22" s="346">
        <v>26000</v>
      </c>
      <c r="I22" s="346"/>
      <c r="J22" s="346"/>
      <c r="K22" s="377" t="s">
        <v>477</v>
      </c>
      <c r="L22" s="378"/>
      <c r="M22" s="379"/>
      <c r="N22" s="3"/>
      <c r="O22" s="3"/>
    </row>
    <row r="23" spans="1:15" x14ac:dyDescent="0.25">
      <c r="A23" s="3"/>
      <c r="B23" s="5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52" t="s">
        <v>189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 t="s">
        <v>265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10"/>
      <c r="B26" s="3" t="s">
        <v>266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2" t="s">
        <v>267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1"/>
      <c r="B29" s="52" t="s">
        <v>125</v>
      </c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10" t="s">
        <v>47</v>
      </c>
      <c r="B30" s="2" t="s">
        <v>252</v>
      </c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1"/>
      <c r="B31" s="2" t="s">
        <v>136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1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1"/>
      <c r="B33" s="52" t="s">
        <v>127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10" t="s">
        <v>47</v>
      </c>
      <c r="B34" s="2" t="s">
        <v>253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1"/>
      <c r="B35" s="2" t="s">
        <v>254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1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1"/>
      <c r="B37" s="52" t="s">
        <v>129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10" t="s">
        <v>47</v>
      </c>
      <c r="B38" s="2" t="s">
        <v>255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10"/>
      <c r="B39" s="2" t="s">
        <v>256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10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1"/>
      <c r="B41" s="52" t="s">
        <v>443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10" t="s">
        <v>47</v>
      </c>
      <c r="B42" s="2" t="s">
        <v>195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10" t="s">
        <v>47</v>
      </c>
      <c r="B43" s="2" t="s">
        <v>196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10"/>
      <c r="B44" s="2" t="s">
        <v>197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10" t="s">
        <v>47</v>
      </c>
      <c r="B45" s="2" t="s">
        <v>240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10"/>
      <c r="B46" s="111" t="s">
        <v>241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10"/>
      <c r="B47" s="11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118"/>
      <c r="B48" s="52" t="s">
        <v>143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118"/>
      <c r="O48" s="118"/>
    </row>
    <row r="49" spans="1:15" x14ac:dyDescent="0.25">
      <c r="A49" s="118"/>
      <c r="B49" s="2" t="s">
        <v>228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18"/>
      <c r="O49" s="118"/>
    </row>
    <row r="50" spans="1:15" x14ac:dyDescent="0.25">
      <c r="A50" s="118"/>
      <c r="B50" s="2" t="s">
        <v>229</v>
      </c>
      <c r="C50" s="2"/>
      <c r="D50" s="3"/>
      <c r="E50" s="3"/>
      <c r="F50" s="3"/>
      <c r="G50" s="3"/>
      <c r="H50" s="3"/>
      <c r="I50" s="3"/>
      <c r="J50" s="3"/>
      <c r="K50" s="3"/>
      <c r="L50" s="3"/>
      <c r="M50" s="118"/>
      <c r="N50" s="118"/>
      <c r="O50" s="118"/>
    </row>
    <row r="51" spans="1:15" x14ac:dyDescent="0.25">
      <c r="A51" s="118"/>
      <c r="B51" s="2" t="s">
        <v>230</v>
      </c>
      <c r="C51" s="2"/>
      <c r="D51" s="3"/>
      <c r="E51" s="3"/>
      <c r="F51" s="3"/>
      <c r="G51" s="3"/>
      <c r="H51" s="3"/>
      <c r="I51" s="3"/>
      <c r="J51" s="3"/>
      <c r="K51" s="3"/>
      <c r="L51" s="3"/>
      <c r="M51" s="118"/>
      <c r="N51" s="118"/>
      <c r="O51" s="118"/>
    </row>
    <row r="52" spans="1:15" x14ac:dyDescent="0.25">
      <c r="A52" s="118"/>
      <c r="B52" s="2" t="s">
        <v>231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118"/>
      <c r="N52" s="118"/>
      <c r="O52" s="118"/>
    </row>
    <row r="53" spans="1:15" x14ac:dyDescent="0.25">
      <c r="A53" s="3"/>
      <c r="B53" s="2" t="s">
        <v>146</v>
      </c>
      <c r="C53" s="2"/>
      <c r="D53" s="3"/>
      <c r="E53" s="3"/>
      <c r="F53" s="3"/>
      <c r="G53" s="3"/>
      <c r="H53" s="3"/>
      <c r="I53" s="3"/>
      <c r="J53" s="3"/>
      <c r="K53" s="3"/>
      <c r="L53" s="3"/>
      <c r="M53" s="118"/>
      <c r="N53" s="118"/>
      <c r="O53" s="3"/>
    </row>
    <row r="54" spans="1:15" x14ac:dyDescent="0.25">
      <c r="A54" s="3"/>
      <c r="B54" s="2" t="s">
        <v>232</v>
      </c>
      <c r="C54" s="118"/>
      <c r="D54" s="3"/>
      <c r="E54" s="3"/>
      <c r="F54" s="3"/>
      <c r="G54" s="3"/>
      <c r="H54" s="3"/>
      <c r="I54" s="3"/>
      <c r="J54" s="3"/>
      <c r="K54" s="3"/>
      <c r="L54" s="3"/>
      <c r="M54" s="118"/>
      <c r="N54" s="118"/>
      <c r="O54" s="3"/>
    </row>
    <row r="55" spans="1:15" x14ac:dyDescent="0.25">
      <c r="A55" s="3"/>
      <c r="B55" s="2" t="s">
        <v>233</v>
      </c>
      <c r="C55" s="2"/>
      <c r="D55" s="3"/>
      <c r="E55" s="3"/>
      <c r="F55" s="3"/>
      <c r="G55" s="3"/>
      <c r="H55" s="3"/>
      <c r="I55" s="3"/>
      <c r="J55" s="3"/>
      <c r="K55" s="3"/>
      <c r="L55" s="3"/>
      <c r="M55" s="118"/>
      <c r="N55" s="118"/>
      <c r="O55" s="3"/>
    </row>
    <row r="56" spans="1:15" x14ac:dyDescent="0.25">
      <c r="A56" s="3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3"/>
    </row>
    <row r="57" spans="1:15" x14ac:dyDescent="0.25">
      <c r="A57" s="3"/>
      <c r="B57" s="2" t="s">
        <v>147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3"/>
    </row>
    <row r="58" spans="1:15" x14ac:dyDescent="0.25">
      <c r="A58" s="3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3"/>
    </row>
    <row r="59" spans="1:15" x14ac:dyDescent="0.25">
      <c r="A59" s="3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</row>
    <row r="60" spans="1:15" x14ac:dyDescent="0.25">
      <c r="A60" s="3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</row>
    <row r="61" spans="1:15" x14ac:dyDescent="0.25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</row>
    <row r="62" spans="1:15" x14ac:dyDescent="0.25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</row>
    <row r="63" spans="1:15" x14ac:dyDescent="0.25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</row>
    <row r="64" spans="1:15" x14ac:dyDescent="0.25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</row>
    <row r="65" spans="1:15" x14ac:dyDescent="0.25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</row>
    <row r="66" spans="1:15" x14ac:dyDescent="0.25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</row>
    <row r="67" spans="1:15" x14ac:dyDescent="0.25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</row>
    <row r="68" spans="1:15" x14ac:dyDescent="0.25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15" x14ac:dyDescent="0.25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</row>
    <row r="70" spans="1:15" x14ac:dyDescent="0.25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</row>
    <row r="71" spans="1:15" x14ac:dyDescent="0.25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</row>
  </sheetData>
  <sheetProtection algorithmName="SHA-512" hashValue="LVc1hJPBWD1XJ9jH38in/cHt0tr7pp4yqVfWQ6yJq1LULIikwZJFfwAtfui0jmXX0gqc6JfIFTY4REmaTiNbQg==" saltValue="oglvHGp6XNd+x+RCkRtmlg==" spinCount="100000" sheet="1" objects="1" scenarios="1"/>
  <mergeCells count="36">
    <mergeCell ref="B22:D22"/>
    <mergeCell ref="E22:G22"/>
    <mergeCell ref="H22:J22"/>
    <mergeCell ref="K22:M22"/>
    <mergeCell ref="B20:D20"/>
    <mergeCell ref="E20:G20"/>
    <mergeCell ref="H20:J20"/>
    <mergeCell ref="K20:M20"/>
    <mergeCell ref="B21:D21"/>
    <mergeCell ref="E21:G21"/>
    <mergeCell ref="H21:J21"/>
    <mergeCell ref="K21:M21"/>
    <mergeCell ref="B19:D19"/>
    <mergeCell ref="E19:G19"/>
    <mergeCell ref="H18:J18"/>
    <mergeCell ref="H14:J14"/>
    <mergeCell ref="K14:M14"/>
    <mergeCell ref="H15:J15"/>
    <mergeCell ref="K15:M15"/>
    <mergeCell ref="H16:J16"/>
    <mergeCell ref="K16:M16"/>
    <mergeCell ref="H19:J19"/>
    <mergeCell ref="K19:M19"/>
    <mergeCell ref="B14:D14"/>
    <mergeCell ref="E14:G14"/>
    <mergeCell ref="B15:D15"/>
    <mergeCell ref="E15:G15"/>
    <mergeCell ref="K18:M18"/>
    <mergeCell ref="K17:M17"/>
    <mergeCell ref="B18:D18"/>
    <mergeCell ref="E18:G18"/>
    <mergeCell ref="B16:D16"/>
    <mergeCell ref="E16:G16"/>
    <mergeCell ref="B17:D17"/>
    <mergeCell ref="E17:G17"/>
    <mergeCell ref="H17:J1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71"/>
  <sheetViews>
    <sheetView zoomScale="85" zoomScaleNormal="85" workbookViewId="0">
      <selection activeCell="O11" sqref="O11"/>
    </sheetView>
  </sheetViews>
  <sheetFormatPr defaultRowHeight="15" x14ac:dyDescent="0.25"/>
  <cols>
    <col min="1" max="1" width="4" style="96" customWidth="1"/>
    <col min="2" max="5" width="6.42578125" style="96" customWidth="1"/>
    <col min="6" max="8" width="5.42578125" style="96" customWidth="1"/>
    <col min="9" max="9" width="6.85546875" style="96" customWidth="1"/>
    <col min="10" max="10" width="6.42578125" style="96" customWidth="1"/>
    <col min="11" max="11" width="9.140625" style="96"/>
    <col min="12" max="12" width="8.28515625" style="96" customWidth="1"/>
    <col min="13" max="14" width="6.42578125" style="96" customWidth="1"/>
    <col min="15" max="15" width="7.85546875" style="96" customWidth="1"/>
    <col min="16" max="16" width="9.140625" style="96"/>
  </cols>
  <sheetData>
    <row r="1" spans="1:16" x14ac:dyDescent="0.25">
      <c r="A1" s="3"/>
      <c r="B1" s="1"/>
      <c r="C1" s="2"/>
      <c r="D1" s="3"/>
      <c r="E1" s="3" t="s">
        <v>0</v>
      </c>
      <c r="F1" s="3"/>
      <c r="G1" s="94"/>
      <c r="H1" s="3"/>
      <c r="I1" s="94" t="s">
        <v>1</v>
      </c>
      <c r="J1" s="94"/>
      <c r="K1" s="3"/>
      <c r="L1" s="3"/>
      <c r="M1" s="3"/>
      <c r="N1" s="3"/>
      <c r="O1" s="3"/>
      <c r="P1" s="3"/>
    </row>
    <row r="2" spans="1:16" x14ac:dyDescent="0.25">
      <c r="E2" s="3" t="s">
        <v>2</v>
      </c>
    </row>
    <row r="3" spans="1:16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  <c r="P3" s="3"/>
    </row>
    <row r="4" spans="1:16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  <c r="P4" s="3"/>
    </row>
    <row r="5" spans="1:16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  <c r="P5" s="3"/>
    </row>
    <row r="6" spans="1:16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8"/>
      <c r="P6" s="3"/>
    </row>
    <row r="7" spans="1:16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  <c r="P8" s="3"/>
    </row>
    <row r="9" spans="1:16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  <c r="P9" s="3"/>
    </row>
    <row r="10" spans="1:16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  <c r="P10" s="3"/>
    </row>
    <row r="11" spans="1:16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  <c r="P11" s="3"/>
    </row>
    <row r="12" spans="1:16" x14ac:dyDescent="0.25">
      <c r="A12" s="3"/>
      <c r="B12" s="52" t="s">
        <v>363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4" spans="1:16" ht="25.5" customHeight="1" x14ac:dyDescent="0.25">
      <c r="A14" s="3"/>
      <c r="B14" s="330" t="s">
        <v>169</v>
      </c>
      <c r="C14" s="347"/>
      <c r="D14" s="347"/>
      <c r="E14" s="347" t="s">
        <v>170</v>
      </c>
      <c r="F14" s="347"/>
      <c r="G14" s="347"/>
      <c r="H14" s="330" t="s">
        <v>171</v>
      </c>
      <c r="I14" s="347"/>
      <c r="J14" s="347"/>
      <c r="K14" s="347" t="s">
        <v>364</v>
      </c>
      <c r="L14" s="342"/>
      <c r="M14" s="330" t="s">
        <v>172</v>
      </c>
      <c r="N14" s="347"/>
      <c r="O14" s="342"/>
      <c r="P14" s="3"/>
    </row>
    <row r="15" spans="1:16" x14ac:dyDescent="0.25">
      <c r="A15" s="3"/>
      <c r="B15" s="377" t="s">
        <v>177</v>
      </c>
      <c r="C15" s="378"/>
      <c r="D15" s="378"/>
      <c r="E15" s="378" t="s">
        <v>178</v>
      </c>
      <c r="F15" s="378"/>
      <c r="G15" s="378"/>
      <c r="H15" s="360">
        <v>5200</v>
      </c>
      <c r="I15" s="374"/>
      <c r="J15" s="374"/>
      <c r="K15" s="376">
        <v>65</v>
      </c>
      <c r="L15" s="418"/>
      <c r="M15" s="382" t="s">
        <v>478</v>
      </c>
      <c r="N15" s="383"/>
      <c r="O15" s="384"/>
      <c r="P15" s="3"/>
    </row>
    <row r="16" spans="1:16" x14ac:dyDescent="0.25">
      <c r="A16" s="3"/>
      <c r="B16" s="377" t="s">
        <v>179</v>
      </c>
      <c r="C16" s="378"/>
      <c r="D16" s="378"/>
      <c r="E16" s="378" t="s">
        <v>180</v>
      </c>
      <c r="F16" s="378"/>
      <c r="G16" s="378"/>
      <c r="H16" s="360">
        <v>6500</v>
      </c>
      <c r="I16" s="374"/>
      <c r="J16" s="374"/>
      <c r="K16" s="376">
        <v>70</v>
      </c>
      <c r="L16" s="418"/>
      <c r="M16" s="382"/>
      <c r="N16" s="383"/>
      <c r="O16" s="384"/>
      <c r="P16" s="3"/>
    </row>
    <row r="17" spans="1:16" x14ac:dyDescent="0.25">
      <c r="A17" s="3"/>
      <c r="B17" s="377" t="s">
        <v>181</v>
      </c>
      <c r="C17" s="378"/>
      <c r="D17" s="378"/>
      <c r="E17" s="378" t="s">
        <v>365</v>
      </c>
      <c r="F17" s="378"/>
      <c r="G17" s="378"/>
      <c r="H17" s="360">
        <v>8000</v>
      </c>
      <c r="I17" s="374"/>
      <c r="J17" s="374"/>
      <c r="K17" s="376">
        <v>70</v>
      </c>
      <c r="L17" s="418"/>
      <c r="M17" s="382" t="s">
        <v>479</v>
      </c>
      <c r="N17" s="383"/>
      <c r="O17" s="384"/>
      <c r="P17" s="3"/>
    </row>
    <row r="18" spans="1:16" x14ac:dyDescent="0.25">
      <c r="A18" s="3"/>
      <c r="B18" s="377" t="s">
        <v>366</v>
      </c>
      <c r="C18" s="378"/>
      <c r="D18" s="378"/>
      <c r="E18" s="378" t="s">
        <v>186</v>
      </c>
      <c r="F18" s="378"/>
      <c r="G18" s="378"/>
      <c r="H18" s="360">
        <v>13000</v>
      </c>
      <c r="I18" s="374"/>
      <c r="J18" s="374"/>
      <c r="K18" s="376">
        <v>70</v>
      </c>
      <c r="L18" s="418"/>
      <c r="M18" s="382" t="s">
        <v>480</v>
      </c>
      <c r="N18" s="383"/>
      <c r="O18" s="384"/>
      <c r="P18" s="3"/>
    </row>
    <row r="19" spans="1:16" x14ac:dyDescent="0.25">
      <c r="A19" s="3"/>
      <c r="B19" s="377" t="s">
        <v>367</v>
      </c>
      <c r="C19" s="378"/>
      <c r="D19" s="378"/>
      <c r="E19" s="333"/>
      <c r="F19" s="333"/>
      <c r="G19" s="333"/>
      <c r="H19" s="419" t="s">
        <v>234</v>
      </c>
      <c r="I19" s="420"/>
      <c r="J19" s="420"/>
      <c r="K19" s="374"/>
      <c r="L19" s="361"/>
      <c r="M19" s="382"/>
      <c r="N19" s="383"/>
      <c r="O19" s="384"/>
      <c r="P19" s="3"/>
    </row>
    <row r="20" spans="1:16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P20" s="3"/>
    </row>
    <row r="21" spans="1:16" x14ac:dyDescent="0.25">
      <c r="B21" s="52" t="s">
        <v>251</v>
      </c>
      <c r="C21" s="5"/>
      <c r="D21" s="2"/>
      <c r="E21" s="3"/>
      <c r="F21" s="2" t="s">
        <v>294</v>
      </c>
      <c r="G21" s="3"/>
      <c r="H21" s="2"/>
      <c r="I21" s="2"/>
      <c r="J21" s="2" t="s">
        <v>501</v>
      </c>
      <c r="K21" s="2"/>
      <c r="L21" s="2"/>
      <c r="M21" s="3"/>
      <c r="P21" s="3"/>
    </row>
    <row r="22" spans="1:16" x14ac:dyDescent="0.25">
      <c r="B22" s="3"/>
      <c r="C22" s="3"/>
      <c r="D22" s="3"/>
      <c r="E22" s="3"/>
      <c r="F22" s="2" t="s">
        <v>295</v>
      </c>
      <c r="G22" s="3"/>
      <c r="H22" s="2"/>
      <c r="I22" s="2"/>
      <c r="J22" s="2" t="s">
        <v>502</v>
      </c>
      <c r="K22" s="2"/>
      <c r="L22" s="2"/>
      <c r="M22" s="3"/>
      <c r="P22" s="3"/>
    </row>
    <row r="23" spans="1:16" x14ac:dyDescent="0.25">
      <c r="B23" s="3"/>
      <c r="C23" s="3"/>
      <c r="D23" s="3"/>
      <c r="E23" s="3"/>
      <c r="F23" s="2" t="s">
        <v>296</v>
      </c>
      <c r="G23" s="3"/>
      <c r="H23" s="2"/>
      <c r="I23" s="2"/>
      <c r="J23" s="2" t="s">
        <v>503</v>
      </c>
      <c r="K23" s="2"/>
      <c r="L23" s="2"/>
      <c r="M23" s="3"/>
      <c r="P23" s="3"/>
    </row>
    <row r="24" spans="1:16" x14ac:dyDescent="0.25">
      <c r="B24" s="3"/>
      <c r="C24" s="3"/>
      <c r="D24" s="3"/>
      <c r="E24" s="3"/>
      <c r="F24" s="2" t="s">
        <v>297</v>
      </c>
      <c r="G24" s="3"/>
      <c r="H24" s="2"/>
      <c r="I24" s="2"/>
      <c r="J24" s="2" t="s">
        <v>504</v>
      </c>
      <c r="K24" s="2"/>
      <c r="L24" s="2"/>
      <c r="M24" s="3"/>
      <c r="O24" s="3"/>
    </row>
    <row r="25" spans="1:16" x14ac:dyDescent="0.25">
      <c r="A25" s="3"/>
      <c r="B25" s="3"/>
      <c r="C25" s="3"/>
      <c r="D25" s="3"/>
      <c r="E25" s="3"/>
      <c r="F25" s="2" t="s">
        <v>368</v>
      </c>
      <c r="G25" s="3"/>
      <c r="H25" s="2"/>
      <c r="I25" s="2"/>
      <c r="J25" s="2" t="s">
        <v>481</v>
      </c>
      <c r="K25" s="2"/>
      <c r="L25" s="2"/>
      <c r="M25" s="3"/>
      <c r="O25" s="3"/>
    </row>
    <row r="26" spans="1:16" x14ac:dyDescent="0.25">
      <c r="A26" s="3"/>
      <c r="B26" s="52" t="s">
        <v>189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"/>
    </row>
    <row r="27" spans="1:16" x14ac:dyDescent="0.25">
      <c r="A27" s="3"/>
      <c r="B27" s="3" t="s">
        <v>265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10"/>
      <c r="B28" s="3" t="s">
        <v>266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2" t="s">
        <v>267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1"/>
      <c r="B31" s="52" t="s">
        <v>125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10" t="s">
        <v>47</v>
      </c>
      <c r="B32" s="2" t="s">
        <v>252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1"/>
      <c r="B33" s="2" t="s">
        <v>136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1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1"/>
      <c r="B35" s="52" t="s">
        <v>127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10" t="s">
        <v>47</v>
      </c>
      <c r="B36" s="2" t="s">
        <v>253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1"/>
      <c r="B37" s="2" t="s">
        <v>254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1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1"/>
      <c r="B39" s="52" t="s">
        <v>129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0" t="s">
        <v>47</v>
      </c>
      <c r="B40" s="2" t="s">
        <v>255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10"/>
      <c r="B41" s="2" t="s">
        <v>256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10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1"/>
      <c r="B43" s="52" t="s">
        <v>443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10" t="s">
        <v>47</v>
      </c>
      <c r="B44" s="2" t="s">
        <v>195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10" t="s">
        <v>47</v>
      </c>
      <c r="B45" s="2" t="s">
        <v>196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10"/>
      <c r="B46" s="2" t="s">
        <v>197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10" t="s">
        <v>47</v>
      </c>
      <c r="B47" s="2" t="s">
        <v>240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10"/>
      <c r="B48" s="111" t="s">
        <v>241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6" x14ac:dyDescent="0.25">
      <c r="A49" s="10"/>
      <c r="B49" s="11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6" x14ac:dyDescent="0.25">
      <c r="B50" s="52" t="s">
        <v>143</v>
      </c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6" x14ac:dyDescent="0.25">
      <c r="B51" s="2" t="s">
        <v>228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6" x14ac:dyDescent="0.25">
      <c r="B52" s="2" t="s">
        <v>229</v>
      </c>
      <c r="C52" s="2"/>
      <c r="D52" s="3"/>
      <c r="E52" s="3"/>
      <c r="F52" s="3"/>
      <c r="G52" s="3"/>
      <c r="H52" s="3"/>
      <c r="I52" s="3"/>
      <c r="J52" s="3"/>
      <c r="K52" s="3"/>
      <c r="L52" s="3"/>
    </row>
    <row r="53" spans="1:16" x14ac:dyDescent="0.25">
      <c r="B53" s="2" t="s">
        <v>230</v>
      </c>
      <c r="C53" s="2"/>
      <c r="D53" s="3"/>
      <c r="E53" s="3"/>
      <c r="F53" s="3"/>
      <c r="G53" s="3"/>
      <c r="H53" s="3"/>
      <c r="I53" s="3"/>
      <c r="J53" s="3"/>
      <c r="K53" s="3"/>
      <c r="L53" s="3"/>
    </row>
    <row r="54" spans="1:16" x14ac:dyDescent="0.25">
      <c r="B54" s="2" t="s">
        <v>231</v>
      </c>
      <c r="C54" s="2"/>
      <c r="D54" s="3"/>
      <c r="E54" s="3"/>
      <c r="F54" s="3"/>
      <c r="G54" s="3"/>
      <c r="H54" s="3"/>
      <c r="I54" s="3"/>
      <c r="J54" s="3"/>
      <c r="K54" s="3"/>
      <c r="L54" s="3"/>
    </row>
    <row r="55" spans="1:16" x14ac:dyDescent="0.25">
      <c r="A55" s="3"/>
      <c r="B55" s="2" t="s">
        <v>146</v>
      </c>
      <c r="C55" s="2"/>
      <c r="D55" s="3"/>
      <c r="E55" s="3"/>
      <c r="F55" s="3"/>
      <c r="G55" s="3"/>
      <c r="H55" s="3"/>
      <c r="I55" s="3"/>
      <c r="J55" s="3"/>
      <c r="K55" s="3"/>
      <c r="L55" s="3"/>
      <c r="O55" s="3"/>
    </row>
    <row r="56" spans="1:16" x14ac:dyDescent="0.25">
      <c r="A56" s="3"/>
      <c r="B56" s="2" t="s">
        <v>232</v>
      </c>
      <c r="D56" s="3"/>
      <c r="E56" s="3"/>
      <c r="F56" s="3"/>
      <c r="G56" s="3"/>
      <c r="H56" s="3"/>
      <c r="I56" s="3"/>
      <c r="J56" s="3"/>
      <c r="K56" s="3"/>
      <c r="L56" s="3"/>
      <c r="O56" s="3"/>
    </row>
    <row r="57" spans="1:16" x14ac:dyDescent="0.25">
      <c r="A57" s="3"/>
      <c r="B57" s="2" t="s">
        <v>233</v>
      </c>
      <c r="C57" s="2"/>
      <c r="D57" s="3"/>
      <c r="E57" s="3"/>
      <c r="F57" s="3"/>
      <c r="G57" s="3"/>
      <c r="H57" s="3"/>
      <c r="I57" s="3"/>
      <c r="J57" s="3"/>
      <c r="K57" s="3"/>
      <c r="L57" s="3"/>
      <c r="O57" s="3"/>
    </row>
    <row r="58" spans="1:16" x14ac:dyDescent="0.25">
      <c r="A58" s="3"/>
      <c r="O58" s="3"/>
    </row>
    <row r="59" spans="1:16" x14ac:dyDescent="0.25">
      <c r="A59" s="3"/>
      <c r="B59" s="2" t="s">
        <v>147</v>
      </c>
      <c r="O59" s="3"/>
    </row>
    <row r="60" spans="1:16" x14ac:dyDescent="0.25">
      <c r="A60" s="3"/>
      <c r="O60" s="3"/>
    </row>
    <row r="61" spans="1:16" x14ac:dyDescent="0.25">
      <c r="A61" s="3"/>
    </row>
    <row r="62" spans="1:16" x14ac:dyDescent="0.25">
      <c r="A62" s="3"/>
      <c r="P62" s="3"/>
    </row>
    <row r="63" spans="1:16" x14ac:dyDescent="0.25">
      <c r="P63" s="3"/>
    </row>
    <row r="64" spans="1:16" x14ac:dyDescent="0.25">
      <c r="P64" s="3"/>
    </row>
    <row r="65" spans="16:16" x14ac:dyDescent="0.25">
      <c r="P65" s="3"/>
    </row>
    <row r="66" spans="16:16" x14ac:dyDescent="0.25">
      <c r="P66" s="3"/>
    </row>
    <row r="67" spans="16:16" x14ac:dyDescent="0.25">
      <c r="P67" s="3"/>
    </row>
    <row r="68" spans="16:16" x14ac:dyDescent="0.25">
      <c r="P68" s="3"/>
    </row>
    <row r="69" spans="16:16" x14ac:dyDescent="0.25">
      <c r="P69" s="3"/>
    </row>
    <row r="70" spans="16:16" x14ac:dyDescent="0.25">
      <c r="P70" s="3"/>
    </row>
    <row r="71" spans="16:16" x14ac:dyDescent="0.25">
      <c r="P71" s="3"/>
    </row>
  </sheetData>
  <sheetProtection algorithmName="SHA-512" hashValue="cgisBSfmo2RzPr9Tx8mo98s1XquhV2kwTD6iejCBDx04+symuNdLw0m4jby76Xga0/QtpXQHnTyC2YZTYTLwhw==" saltValue="MhblavbSa5vxuPLu3sCeZg==" spinCount="100000" sheet="1" objects="1" scenarios="1"/>
  <mergeCells count="29">
    <mergeCell ref="B19:D19"/>
    <mergeCell ref="E19:G19"/>
    <mergeCell ref="H19:J19"/>
    <mergeCell ref="K19:L19"/>
    <mergeCell ref="M19:O19"/>
    <mergeCell ref="B18:D18"/>
    <mergeCell ref="E18:G18"/>
    <mergeCell ref="H18:J18"/>
    <mergeCell ref="K18:L18"/>
    <mergeCell ref="M18:O18"/>
    <mergeCell ref="B17:D17"/>
    <mergeCell ref="E17:G17"/>
    <mergeCell ref="H17:J17"/>
    <mergeCell ref="K17:L17"/>
    <mergeCell ref="M17:O17"/>
    <mergeCell ref="B14:D14"/>
    <mergeCell ref="E14:G14"/>
    <mergeCell ref="H14:J14"/>
    <mergeCell ref="K14:L14"/>
    <mergeCell ref="M14:O14"/>
    <mergeCell ref="B15:D15"/>
    <mergeCell ref="E15:G15"/>
    <mergeCell ref="H15:J15"/>
    <mergeCell ref="K15:L15"/>
    <mergeCell ref="M15:O16"/>
    <mergeCell ref="B16:D16"/>
    <mergeCell ref="E16:G16"/>
    <mergeCell ref="H16:J16"/>
    <mergeCell ref="K16:L1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63"/>
  <sheetViews>
    <sheetView topLeftCell="A4" workbookViewId="0">
      <selection activeCell="N11" sqref="N11"/>
    </sheetView>
  </sheetViews>
  <sheetFormatPr defaultRowHeight="15" x14ac:dyDescent="0.25"/>
  <cols>
    <col min="1" max="1" width="4.140625" style="96" customWidth="1"/>
    <col min="2" max="5" width="6.42578125" style="96" customWidth="1"/>
    <col min="6" max="9" width="5.5703125" style="96" customWidth="1"/>
    <col min="10" max="10" width="8" style="96" customWidth="1"/>
    <col min="11" max="11" width="9.5703125" style="96" customWidth="1"/>
    <col min="12" max="13" width="6.42578125" style="96" customWidth="1"/>
    <col min="14" max="14" width="10.42578125" style="96" customWidth="1"/>
    <col min="15" max="15" width="9.140625" style="96"/>
  </cols>
  <sheetData>
    <row r="1" spans="1:15" x14ac:dyDescent="0.25">
      <c r="A1" s="3"/>
      <c r="B1" s="1"/>
      <c r="C1" s="2"/>
      <c r="D1" s="3"/>
      <c r="E1" s="3" t="s">
        <v>0</v>
      </c>
      <c r="F1" s="3"/>
      <c r="G1" s="94"/>
      <c r="H1" s="3"/>
      <c r="I1" s="94" t="s">
        <v>1</v>
      </c>
      <c r="J1" s="94"/>
      <c r="K1" s="3"/>
      <c r="L1" s="3"/>
      <c r="M1" s="3"/>
      <c r="N1" s="3"/>
      <c r="O1" s="3"/>
    </row>
    <row r="2" spans="1:15" x14ac:dyDescent="0.25">
      <c r="E2" s="3" t="s">
        <v>2</v>
      </c>
    </row>
    <row r="3" spans="1:15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</row>
    <row r="4" spans="1:15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</row>
    <row r="5" spans="1:15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</row>
    <row r="6" spans="1:15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3"/>
    </row>
    <row r="7" spans="1:15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97"/>
      <c r="O8" s="3"/>
    </row>
    <row r="9" spans="1:15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98"/>
      <c r="O9" s="3"/>
    </row>
    <row r="10" spans="1:15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130"/>
      <c r="N10" s="12" t="s">
        <v>550</v>
      </c>
      <c r="O10" s="3"/>
    </row>
    <row r="11" spans="1:15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98"/>
      <c r="O11" s="3"/>
    </row>
    <row r="12" spans="1:15" x14ac:dyDescent="0.25">
      <c r="A12" s="3"/>
      <c r="B12" s="52" t="s">
        <v>369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</row>
    <row r="14" spans="1:15" ht="28.5" customHeight="1" x14ac:dyDescent="0.25">
      <c r="A14" s="3"/>
      <c r="B14" s="330" t="s">
        <v>169</v>
      </c>
      <c r="C14" s="347"/>
      <c r="D14" s="347"/>
      <c r="E14" s="342"/>
      <c r="F14" s="330" t="s">
        <v>170</v>
      </c>
      <c r="G14" s="347"/>
      <c r="H14" s="347"/>
      <c r="I14" s="342"/>
      <c r="J14" s="330" t="s">
        <v>171</v>
      </c>
      <c r="K14" s="342"/>
      <c r="L14" s="327" t="s">
        <v>172</v>
      </c>
      <c r="M14" s="327"/>
      <c r="N14" s="327"/>
      <c r="O14" s="3"/>
    </row>
    <row r="15" spans="1:15" x14ac:dyDescent="0.25">
      <c r="A15" s="3"/>
      <c r="B15" s="332" t="s">
        <v>177</v>
      </c>
      <c r="C15" s="333"/>
      <c r="D15" s="333"/>
      <c r="E15" s="334"/>
      <c r="F15" s="332" t="s">
        <v>178</v>
      </c>
      <c r="G15" s="333"/>
      <c r="H15" s="333"/>
      <c r="I15" s="334"/>
      <c r="J15" s="375">
        <v>3350</v>
      </c>
      <c r="K15" s="418"/>
      <c r="L15" s="399" t="s">
        <v>479</v>
      </c>
      <c r="M15" s="399"/>
      <c r="N15" s="399"/>
      <c r="O15" s="3"/>
    </row>
    <row r="16" spans="1:15" x14ac:dyDescent="0.25">
      <c r="A16" s="3"/>
      <c r="B16" s="332" t="s">
        <v>179</v>
      </c>
      <c r="C16" s="333"/>
      <c r="D16" s="333"/>
      <c r="E16" s="334"/>
      <c r="F16" s="332" t="s">
        <v>354</v>
      </c>
      <c r="G16" s="333"/>
      <c r="H16" s="333"/>
      <c r="I16" s="334"/>
      <c r="J16" s="375">
        <v>5000</v>
      </c>
      <c r="K16" s="418"/>
      <c r="L16" s="399"/>
      <c r="M16" s="399"/>
      <c r="N16" s="399"/>
      <c r="O16" s="3"/>
    </row>
    <row r="17" spans="1:15" x14ac:dyDescent="0.25">
      <c r="A17" s="3"/>
      <c r="B17" s="332" t="s">
        <v>181</v>
      </c>
      <c r="C17" s="333"/>
      <c r="D17" s="333"/>
      <c r="E17" s="334"/>
      <c r="F17" s="332" t="s">
        <v>370</v>
      </c>
      <c r="G17" s="333"/>
      <c r="H17" s="333"/>
      <c r="I17" s="334"/>
      <c r="J17" s="375">
        <v>8300</v>
      </c>
      <c r="K17" s="418"/>
      <c r="L17" s="399" t="s">
        <v>482</v>
      </c>
      <c r="M17" s="399"/>
      <c r="N17" s="399"/>
      <c r="O17" s="3"/>
    </row>
    <row r="18" spans="1:15" x14ac:dyDescent="0.25">
      <c r="A18" s="3"/>
      <c r="B18" s="332" t="s">
        <v>183</v>
      </c>
      <c r="C18" s="333"/>
      <c r="D18" s="333"/>
      <c r="E18" s="334"/>
      <c r="F18" s="332" t="s">
        <v>248</v>
      </c>
      <c r="G18" s="333"/>
      <c r="H18" s="333"/>
      <c r="I18" s="334"/>
      <c r="J18" s="375">
        <v>11000</v>
      </c>
      <c r="K18" s="418"/>
      <c r="L18" s="399" t="s">
        <v>237</v>
      </c>
      <c r="M18" s="399"/>
      <c r="N18" s="399"/>
      <c r="O18" s="3"/>
    </row>
    <row r="19" spans="1:15" x14ac:dyDescent="0.25">
      <c r="A19" s="3"/>
      <c r="B19" s="332" t="s">
        <v>185</v>
      </c>
      <c r="C19" s="333"/>
      <c r="D19" s="333"/>
      <c r="E19" s="334"/>
      <c r="F19" s="332" t="s">
        <v>360</v>
      </c>
      <c r="G19" s="333"/>
      <c r="H19" s="333"/>
      <c r="I19" s="334"/>
      <c r="J19" s="375">
        <v>14000</v>
      </c>
      <c r="K19" s="418"/>
      <c r="L19" s="399" t="s">
        <v>483</v>
      </c>
      <c r="M19" s="399"/>
      <c r="N19" s="399"/>
      <c r="O19" s="3"/>
    </row>
    <row r="20" spans="1:15" x14ac:dyDescent="0.25">
      <c r="B20" s="3"/>
      <c r="C20" s="3"/>
      <c r="D20" s="3"/>
      <c r="E20" s="3"/>
      <c r="F20" s="3"/>
      <c r="G20" s="3"/>
      <c r="H20" s="3"/>
      <c r="I20" s="3"/>
      <c r="J20" s="99"/>
      <c r="K20" s="99"/>
      <c r="L20" s="99"/>
      <c r="M20" s="131"/>
      <c r="N20" s="131"/>
    </row>
    <row r="21" spans="1:15" x14ac:dyDescent="0.25">
      <c r="B21" s="52" t="s">
        <v>251</v>
      </c>
      <c r="C21" s="5"/>
      <c r="D21" s="2"/>
      <c r="E21" s="3"/>
      <c r="F21" s="2" t="s">
        <v>371</v>
      </c>
      <c r="G21" s="3"/>
      <c r="H21" s="2"/>
      <c r="I21" s="2"/>
      <c r="J21" s="2" t="s">
        <v>505</v>
      </c>
      <c r="K21" s="3"/>
      <c r="L21" s="2"/>
      <c r="M21" s="99"/>
      <c r="N21" s="131"/>
    </row>
    <row r="22" spans="1:15" x14ac:dyDescent="0.25">
      <c r="B22" s="3"/>
      <c r="C22" s="3"/>
      <c r="D22" s="3"/>
      <c r="E22" s="3"/>
      <c r="F22" s="2" t="s">
        <v>373</v>
      </c>
      <c r="G22" s="3"/>
      <c r="H22" s="2"/>
      <c r="I22" s="2"/>
      <c r="J22" s="2" t="s">
        <v>387</v>
      </c>
      <c r="K22" s="3"/>
      <c r="L22" s="2"/>
      <c r="M22" s="99"/>
      <c r="N22" s="131"/>
    </row>
    <row r="23" spans="1:15" x14ac:dyDescent="0.25">
      <c r="B23" s="3"/>
      <c r="C23" s="3"/>
      <c r="D23" s="3"/>
      <c r="E23" s="3"/>
      <c r="F23" s="2" t="s">
        <v>295</v>
      </c>
      <c r="G23" s="3"/>
      <c r="H23" s="2"/>
      <c r="I23" s="2"/>
      <c r="J23" s="2" t="s">
        <v>484</v>
      </c>
      <c r="K23" s="3"/>
      <c r="L23" s="2"/>
      <c r="M23" s="99"/>
      <c r="N23" s="131"/>
    </row>
    <row r="24" spans="1:15" x14ac:dyDescent="0.25">
      <c r="B24" s="3"/>
      <c r="C24" s="3"/>
      <c r="D24" s="3"/>
      <c r="E24" s="3"/>
      <c r="F24" s="2" t="s">
        <v>296</v>
      </c>
      <c r="G24" s="3"/>
      <c r="H24" s="2"/>
      <c r="I24" s="2"/>
      <c r="J24" s="2" t="s">
        <v>506</v>
      </c>
      <c r="K24" s="3"/>
      <c r="L24" s="2"/>
      <c r="M24" s="99"/>
      <c r="N24" s="131"/>
    </row>
    <row r="25" spans="1:15" x14ac:dyDescent="0.25">
      <c r="A25" s="3"/>
      <c r="B25" s="3"/>
      <c r="C25" s="3"/>
      <c r="D25" s="3"/>
      <c r="E25" s="3"/>
      <c r="F25" s="2" t="s">
        <v>297</v>
      </c>
      <c r="G25" s="3"/>
      <c r="H25" s="2"/>
      <c r="I25" s="2"/>
      <c r="J25" s="2" t="s">
        <v>489</v>
      </c>
      <c r="K25" s="3"/>
      <c r="L25" s="2"/>
      <c r="M25" s="99"/>
      <c r="N25" s="131"/>
      <c r="O25" s="3"/>
    </row>
    <row r="26" spans="1:15" x14ac:dyDescent="0.25">
      <c r="A26" s="3"/>
      <c r="B26" s="3"/>
      <c r="C26" s="3"/>
      <c r="D26" s="3"/>
      <c r="E26" s="3"/>
      <c r="F26" s="2" t="s">
        <v>368</v>
      </c>
      <c r="G26" s="3"/>
      <c r="H26" s="2"/>
      <c r="I26" s="2"/>
      <c r="J26" s="2" t="s">
        <v>508</v>
      </c>
      <c r="K26" s="3"/>
      <c r="L26" s="2"/>
      <c r="M26" s="99"/>
      <c r="N26" s="131"/>
      <c r="O26" s="3"/>
    </row>
    <row r="27" spans="1:15" x14ac:dyDescent="0.25">
      <c r="A27" s="3"/>
      <c r="B27" s="52" t="s">
        <v>189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 t="s">
        <v>265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10"/>
      <c r="B29" s="3" t="s">
        <v>266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2" t="s">
        <v>267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1"/>
      <c r="B32" s="52" t="s">
        <v>125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10" t="s">
        <v>47</v>
      </c>
      <c r="B33" s="2" t="s">
        <v>252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1"/>
      <c r="B34" s="2" t="s">
        <v>136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1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1"/>
      <c r="B36" s="52" t="s">
        <v>127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10" t="s">
        <v>47</v>
      </c>
      <c r="B37" s="2" t="s">
        <v>253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1"/>
      <c r="B38" s="2" t="s">
        <v>254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1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1"/>
      <c r="B40" s="52" t="s">
        <v>129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10" t="s">
        <v>47</v>
      </c>
      <c r="B41" s="2" t="s">
        <v>255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10"/>
      <c r="B42" s="2" t="s">
        <v>256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10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1"/>
      <c r="B44" s="52" t="s">
        <v>443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10" t="s">
        <v>47</v>
      </c>
      <c r="B45" s="2" t="s">
        <v>195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10" t="s">
        <v>47</v>
      </c>
      <c r="B46" s="2" t="s">
        <v>196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10"/>
      <c r="B47" s="2" t="s">
        <v>197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10" t="s">
        <v>47</v>
      </c>
      <c r="B48" s="2" t="s">
        <v>240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10"/>
      <c r="B49" s="111" t="s">
        <v>241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10"/>
      <c r="B50" s="9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B51" s="52" t="s">
        <v>143</v>
      </c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5" x14ac:dyDescent="0.25">
      <c r="B52" s="2" t="s">
        <v>228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5" x14ac:dyDescent="0.25">
      <c r="B53" s="2" t="s">
        <v>229</v>
      </c>
      <c r="C53" s="2"/>
      <c r="D53" s="3"/>
      <c r="E53" s="3"/>
      <c r="F53" s="3"/>
      <c r="G53" s="3"/>
      <c r="H53" s="3"/>
      <c r="I53" s="3"/>
      <c r="J53" s="3"/>
      <c r="K53" s="3"/>
      <c r="L53" s="3"/>
    </row>
    <row r="54" spans="1:15" x14ac:dyDescent="0.25">
      <c r="B54" s="2" t="s">
        <v>230</v>
      </c>
      <c r="C54" s="2"/>
      <c r="D54" s="3"/>
      <c r="E54" s="3"/>
      <c r="F54" s="3"/>
      <c r="G54" s="3"/>
      <c r="H54" s="3"/>
      <c r="I54" s="3"/>
      <c r="J54" s="3"/>
      <c r="K54" s="3"/>
      <c r="L54" s="3"/>
    </row>
    <row r="55" spans="1:15" x14ac:dyDescent="0.25">
      <c r="B55" s="2" t="s">
        <v>231</v>
      </c>
      <c r="C55" s="2"/>
      <c r="D55" s="3"/>
      <c r="E55" s="3"/>
      <c r="F55" s="3"/>
      <c r="G55" s="3"/>
      <c r="H55" s="3"/>
      <c r="I55" s="3"/>
      <c r="J55" s="3"/>
      <c r="K55" s="3"/>
      <c r="L55" s="3"/>
    </row>
    <row r="56" spans="1:15" x14ac:dyDescent="0.25">
      <c r="A56" s="3"/>
      <c r="B56" s="2" t="s">
        <v>146</v>
      </c>
      <c r="C56" s="2"/>
      <c r="D56" s="3"/>
      <c r="E56" s="3"/>
      <c r="F56" s="3"/>
      <c r="G56" s="3"/>
      <c r="H56" s="3"/>
      <c r="I56" s="3"/>
      <c r="J56" s="3"/>
      <c r="K56" s="3"/>
      <c r="L56" s="3"/>
      <c r="O56" s="3"/>
    </row>
    <row r="57" spans="1:15" x14ac:dyDescent="0.25">
      <c r="A57" s="3"/>
      <c r="B57" s="2" t="s">
        <v>232</v>
      </c>
      <c r="D57" s="3"/>
      <c r="E57" s="3"/>
      <c r="F57" s="3"/>
      <c r="G57" s="3"/>
      <c r="H57" s="3"/>
      <c r="I57" s="3"/>
      <c r="J57" s="3"/>
      <c r="K57" s="3"/>
      <c r="L57" s="3"/>
      <c r="O57" s="3"/>
    </row>
    <row r="58" spans="1:15" x14ac:dyDescent="0.25">
      <c r="A58" s="3"/>
      <c r="B58" s="2" t="s">
        <v>233</v>
      </c>
      <c r="C58" s="2"/>
      <c r="D58" s="3"/>
      <c r="E58" s="3"/>
      <c r="F58" s="3"/>
      <c r="G58" s="3"/>
      <c r="H58" s="3"/>
      <c r="I58" s="3"/>
      <c r="J58" s="3"/>
      <c r="K58" s="3"/>
      <c r="L58" s="3"/>
      <c r="O58" s="3"/>
    </row>
    <row r="59" spans="1:15" x14ac:dyDescent="0.25">
      <c r="A59" s="3"/>
      <c r="O59" s="3"/>
    </row>
    <row r="60" spans="1:15" x14ac:dyDescent="0.25">
      <c r="A60" s="3"/>
      <c r="B60" s="2" t="s">
        <v>147</v>
      </c>
      <c r="O60" s="3"/>
    </row>
    <row r="61" spans="1:15" x14ac:dyDescent="0.25">
      <c r="A61" s="3"/>
      <c r="O61" s="3"/>
    </row>
    <row r="62" spans="1:15" x14ac:dyDescent="0.25">
      <c r="A62" s="3"/>
      <c r="O62" s="3"/>
    </row>
    <row r="63" spans="1:15" x14ac:dyDescent="0.25">
      <c r="A63" s="3"/>
      <c r="O63" s="3"/>
    </row>
  </sheetData>
  <sheetProtection algorithmName="SHA-512" hashValue="nz9x2+pkw1G7HefNF9aBnoymteXEYrZaupRiWXHJDhpxqKzq8N0rsWPI3Ob97nyaet8/BM6mSOEIbDEqMi7SZg==" saltValue="7FIya5B4F8Ys9l9ase+dEw==" spinCount="100000" sheet="1" objects="1" scenarios="1"/>
  <mergeCells count="23">
    <mergeCell ref="B19:E19"/>
    <mergeCell ref="F19:I19"/>
    <mergeCell ref="J19:K19"/>
    <mergeCell ref="L19:N19"/>
    <mergeCell ref="J16:K16"/>
    <mergeCell ref="B17:E17"/>
    <mergeCell ref="F17:I17"/>
    <mergeCell ref="J17:K17"/>
    <mergeCell ref="L17:N17"/>
    <mergeCell ref="B18:E18"/>
    <mergeCell ref="F18:I18"/>
    <mergeCell ref="J18:K18"/>
    <mergeCell ref="L18:N18"/>
    <mergeCell ref="B14:E14"/>
    <mergeCell ref="F14:I14"/>
    <mergeCell ref="J14:K14"/>
    <mergeCell ref="L14:N14"/>
    <mergeCell ref="B15:E15"/>
    <mergeCell ref="F15:I15"/>
    <mergeCell ref="J15:K15"/>
    <mergeCell ref="L15:N16"/>
    <mergeCell ref="B16:E16"/>
    <mergeCell ref="F16:I1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73"/>
  <sheetViews>
    <sheetView zoomScale="85" zoomScaleNormal="85" workbookViewId="0">
      <selection activeCell="O11" sqref="O11"/>
    </sheetView>
  </sheetViews>
  <sheetFormatPr defaultRowHeight="15" x14ac:dyDescent="0.25"/>
  <cols>
    <col min="1" max="6" width="6.42578125" style="96" customWidth="1"/>
    <col min="7" max="7" width="7" style="96" customWidth="1"/>
    <col min="8" max="14" width="6.42578125" style="96" customWidth="1"/>
    <col min="15" max="15" width="7.5703125" style="96" customWidth="1"/>
    <col min="16" max="16" width="9.140625" style="96"/>
  </cols>
  <sheetData>
    <row r="1" spans="1:16" x14ac:dyDescent="0.25">
      <c r="A1" s="3"/>
      <c r="B1" s="1"/>
      <c r="C1" s="2"/>
      <c r="D1" s="3"/>
      <c r="E1" s="3" t="s">
        <v>0</v>
      </c>
      <c r="F1" s="3"/>
      <c r="G1" s="94"/>
      <c r="H1" s="3"/>
      <c r="I1" s="94" t="s">
        <v>1</v>
      </c>
      <c r="J1" s="94"/>
      <c r="K1" s="3"/>
      <c r="L1" s="3"/>
      <c r="M1" s="3"/>
      <c r="N1" s="3"/>
      <c r="O1" s="3"/>
      <c r="P1" s="3"/>
    </row>
    <row r="2" spans="1:16" x14ac:dyDescent="0.25">
      <c r="E2" s="3" t="s">
        <v>2</v>
      </c>
    </row>
    <row r="3" spans="1:16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  <c r="P3" s="3"/>
    </row>
    <row r="4" spans="1:16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  <c r="P4" s="3"/>
    </row>
    <row r="5" spans="1:16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  <c r="P5" s="3"/>
    </row>
    <row r="6" spans="1:16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8"/>
      <c r="P6" s="3"/>
    </row>
    <row r="7" spans="1:16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  <c r="P8" s="3"/>
    </row>
    <row r="9" spans="1:16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  <c r="P9" s="3"/>
    </row>
    <row r="10" spans="1:16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  <c r="P10" s="3"/>
    </row>
    <row r="11" spans="1:16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  <c r="P11" s="3"/>
    </row>
    <row r="12" spans="1:16" x14ac:dyDescent="0.25">
      <c r="A12" s="3"/>
      <c r="B12" s="52" t="s">
        <v>374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4" spans="1:16" ht="24" customHeight="1" x14ac:dyDescent="0.25">
      <c r="A14" s="3"/>
      <c r="B14" s="330" t="s">
        <v>169</v>
      </c>
      <c r="C14" s="347"/>
      <c r="D14" s="347"/>
      <c r="E14" s="342"/>
      <c r="F14" s="330" t="s">
        <v>170</v>
      </c>
      <c r="G14" s="347"/>
      <c r="H14" s="347"/>
      <c r="I14" s="342"/>
      <c r="J14" s="327" t="s">
        <v>171</v>
      </c>
      <c r="K14" s="327"/>
      <c r="L14" s="327"/>
      <c r="M14" s="341" t="s">
        <v>172</v>
      </c>
      <c r="N14" s="341"/>
      <c r="O14" s="341"/>
      <c r="P14" s="3"/>
    </row>
    <row r="15" spans="1:16" x14ac:dyDescent="0.25">
      <c r="A15" s="3"/>
      <c r="B15" s="332" t="s">
        <v>177</v>
      </c>
      <c r="C15" s="333"/>
      <c r="D15" s="333"/>
      <c r="E15" s="334"/>
      <c r="F15" s="332" t="s">
        <v>178</v>
      </c>
      <c r="G15" s="333"/>
      <c r="H15" s="333"/>
      <c r="I15" s="334"/>
      <c r="J15" s="408">
        <v>5200</v>
      </c>
      <c r="K15" s="398"/>
      <c r="L15" s="398"/>
      <c r="M15" s="345" t="s">
        <v>485</v>
      </c>
      <c r="N15" s="345"/>
      <c r="O15" s="345"/>
      <c r="P15" s="3"/>
    </row>
    <row r="16" spans="1:16" x14ac:dyDescent="0.25">
      <c r="A16" s="3"/>
      <c r="B16" s="332" t="s">
        <v>350</v>
      </c>
      <c r="C16" s="333"/>
      <c r="D16" s="333"/>
      <c r="E16" s="334"/>
      <c r="F16" s="332" t="s">
        <v>354</v>
      </c>
      <c r="G16" s="333"/>
      <c r="H16" s="333"/>
      <c r="I16" s="334"/>
      <c r="J16" s="408">
        <v>6500</v>
      </c>
      <c r="K16" s="398"/>
      <c r="L16" s="398"/>
      <c r="M16" s="345"/>
      <c r="N16" s="345"/>
      <c r="O16" s="345"/>
      <c r="P16" s="3"/>
    </row>
    <row r="17" spans="1:16" x14ac:dyDescent="0.25">
      <c r="A17" s="3"/>
      <c r="B17" s="332" t="s">
        <v>181</v>
      </c>
      <c r="C17" s="333"/>
      <c r="D17" s="333"/>
      <c r="E17" s="334"/>
      <c r="F17" s="332" t="s">
        <v>370</v>
      </c>
      <c r="G17" s="333"/>
      <c r="H17" s="333"/>
      <c r="I17" s="334"/>
      <c r="J17" s="408">
        <v>7500</v>
      </c>
      <c r="K17" s="398"/>
      <c r="L17" s="398"/>
      <c r="M17" s="345" t="s">
        <v>482</v>
      </c>
      <c r="N17" s="345"/>
      <c r="O17" s="345"/>
      <c r="P17" s="3"/>
    </row>
    <row r="18" spans="1:16" x14ac:dyDescent="0.25">
      <c r="A18" s="3"/>
      <c r="B18" s="332" t="s">
        <v>183</v>
      </c>
      <c r="C18" s="333"/>
      <c r="D18" s="333"/>
      <c r="E18" s="334"/>
      <c r="F18" s="332" t="s">
        <v>248</v>
      </c>
      <c r="G18" s="333"/>
      <c r="H18" s="333"/>
      <c r="I18" s="334"/>
      <c r="J18" s="408">
        <v>11000</v>
      </c>
      <c r="K18" s="398"/>
      <c r="L18" s="398"/>
      <c r="M18" s="345" t="s">
        <v>486</v>
      </c>
      <c r="N18" s="345"/>
      <c r="O18" s="345"/>
      <c r="P18" s="3"/>
    </row>
    <row r="19" spans="1:16" x14ac:dyDescent="0.25">
      <c r="B19" s="3"/>
      <c r="C19" s="3"/>
      <c r="D19" s="3"/>
      <c r="E19" s="3"/>
      <c r="F19" s="3"/>
      <c r="G19" s="3"/>
      <c r="H19" s="3"/>
      <c r="I19" s="3"/>
      <c r="J19" s="99"/>
      <c r="K19" s="99"/>
      <c r="L19" s="99"/>
      <c r="M19" s="131"/>
      <c r="N19" s="131"/>
      <c r="O19" s="131"/>
      <c r="P19" s="3"/>
    </row>
    <row r="20" spans="1:16" x14ac:dyDescent="0.25">
      <c r="B20" s="52" t="s">
        <v>251</v>
      </c>
      <c r="C20" s="5"/>
      <c r="D20" s="2"/>
      <c r="E20" s="3"/>
      <c r="F20" s="2" t="s">
        <v>376</v>
      </c>
      <c r="G20" s="3"/>
      <c r="H20" s="2"/>
      <c r="I20" s="2"/>
      <c r="J20" s="2" t="s">
        <v>506</v>
      </c>
      <c r="K20" s="2"/>
      <c r="L20" s="2"/>
      <c r="M20" s="3"/>
      <c r="N20" s="131"/>
      <c r="O20" s="131"/>
      <c r="P20" s="3"/>
    </row>
    <row r="21" spans="1:16" x14ac:dyDescent="0.25">
      <c r="B21" s="3"/>
      <c r="C21" s="3"/>
      <c r="D21" s="3"/>
      <c r="E21" s="3"/>
      <c r="F21" s="2" t="s">
        <v>297</v>
      </c>
      <c r="G21" s="3"/>
      <c r="H21" s="2"/>
      <c r="I21" s="2"/>
      <c r="J21" s="2" t="s">
        <v>507</v>
      </c>
      <c r="K21" s="2"/>
      <c r="L21" s="2"/>
      <c r="M21" s="3"/>
      <c r="N21" s="131"/>
      <c r="O21" s="131"/>
      <c r="P21" s="3"/>
    </row>
    <row r="22" spans="1:16" x14ac:dyDescent="0.25">
      <c r="B22" s="3"/>
      <c r="C22" s="3"/>
      <c r="D22" s="3"/>
      <c r="E22" s="3"/>
      <c r="F22" s="2" t="s">
        <v>368</v>
      </c>
      <c r="G22" s="3"/>
      <c r="H22" s="2"/>
      <c r="I22" s="2"/>
      <c r="J22" s="2" t="s">
        <v>509</v>
      </c>
      <c r="K22" s="2"/>
      <c r="L22" s="2"/>
      <c r="M22" s="3"/>
      <c r="N22" s="131"/>
      <c r="O22" s="131"/>
      <c r="P22" s="3"/>
    </row>
    <row r="23" spans="1:16" x14ac:dyDescent="0.25">
      <c r="A23" s="3"/>
      <c r="B23" s="3"/>
      <c r="C23" s="3"/>
      <c r="D23" s="3"/>
      <c r="E23" s="3"/>
      <c r="F23" s="3"/>
      <c r="G23" s="2"/>
      <c r="H23" s="2"/>
      <c r="I23" s="2"/>
      <c r="J23" s="2"/>
      <c r="K23" s="2"/>
      <c r="L23" s="2"/>
      <c r="M23" s="3"/>
      <c r="O23" s="3"/>
      <c r="P23" s="3"/>
    </row>
    <row r="24" spans="1:16" x14ac:dyDescent="0.25">
      <c r="B24" s="94" t="s">
        <v>377</v>
      </c>
      <c r="C24" s="3"/>
      <c r="D24" s="3"/>
      <c r="E24" s="3"/>
      <c r="F24" s="3"/>
      <c r="G24" s="3"/>
    </row>
    <row r="25" spans="1:16" x14ac:dyDescent="0.25">
      <c r="A25" s="3"/>
      <c r="B25" s="3" t="s">
        <v>453</v>
      </c>
      <c r="C25" s="3"/>
      <c r="D25" s="3"/>
      <c r="E25" s="3"/>
      <c r="F25" s="3"/>
      <c r="G25" s="3"/>
      <c r="O25" s="3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O26" s="3"/>
      <c r="P26" s="3"/>
    </row>
    <row r="27" spans="1:16" x14ac:dyDescent="0.25">
      <c r="A27" s="3"/>
      <c r="B27" s="52" t="s">
        <v>189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3"/>
      <c r="B28" s="3" t="s">
        <v>265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10"/>
      <c r="B29" s="3" t="s">
        <v>266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2" t="s">
        <v>267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1"/>
      <c r="B32" s="52" t="s">
        <v>125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10" t="s">
        <v>47</v>
      </c>
      <c r="B33" s="2" t="s">
        <v>252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1"/>
      <c r="B34" s="2" t="s">
        <v>136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1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1"/>
      <c r="B36" s="52" t="s">
        <v>127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10" t="s">
        <v>47</v>
      </c>
      <c r="B37" s="2" t="s">
        <v>253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1"/>
      <c r="B38" s="2" t="s">
        <v>254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1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"/>
      <c r="B40" s="52" t="s">
        <v>129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10" t="s">
        <v>47</v>
      </c>
      <c r="B41" s="2" t="s">
        <v>255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10"/>
      <c r="B42" s="2" t="s">
        <v>256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10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1"/>
      <c r="B44" s="52" t="s">
        <v>131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10" t="s">
        <v>47</v>
      </c>
      <c r="B45" s="2" t="s">
        <v>132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10"/>
      <c r="B46" s="2" t="s">
        <v>133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10" t="s">
        <v>47</v>
      </c>
      <c r="B47" s="2" t="s">
        <v>378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10"/>
      <c r="B48" s="2" t="s">
        <v>379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10" t="s">
        <v>47</v>
      </c>
      <c r="B49" s="3" t="s">
        <v>137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3"/>
    </row>
    <row r="50" spans="1:16" x14ac:dyDescent="0.25">
      <c r="A50" s="1"/>
      <c r="B50" s="2" t="s">
        <v>133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3"/>
    </row>
    <row r="51" spans="1:16" x14ac:dyDescent="0.25">
      <c r="A51" s="10"/>
      <c r="B51" s="2" t="s">
        <v>133</v>
      </c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0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1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1"/>
      <c r="B54" s="52" t="s">
        <v>443</v>
      </c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0" t="s">
        <v>47</v>
      </c>
      <c r="B55" s="2" t="s">
        <v>195</v>
      </c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0" t="s">
        <v>47</v>
      </c>
      <c r="B56" s="2" t="s">
        <v>196</v>
      </c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0"/>
      <c r="B57" s="2" t="s">
        <v>197</v>
      </c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0" t="s">
        <v>47</v>
      </c>
      <c r="B58" s="2" t="s">
        <v>240</v>
      </c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0"/>
      <c r="B59" s="111" t="s">
        <v>241</v>
      </c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3"/>
      <c r="B60" s="3"/>
      <c r="C60" s="3"/>
      <c r="D60" s="3"/>
      <c r="E60" s="3"/>
      <c r="F60" s="3"/>
      <c r="G60" s="3"/>
      <c r="O60" s="3"/>
      <c r="P60" s="3"/>
    </row>
    <row r="61" spans="1:16" x14ac:dyDescent="0.25">
      <c r="B61" s="52" t="s">
        <v>143</v>
      </c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6" x14ac:dyDescent="0.25">
      <c r="B62" s="2" t="s">
        <v>228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6" x14ac:dyDescent="0.25">
      <c r="B63" s="2" t="s">
        <v>229</v>
      </c>
      <c r="C63" s="2"/>
      <c r="D63" s="3"/>
      <c r="E63" s="3"/>
      <c r="F63" s="3"/>
      <c r="G63" s="3"/>
      <c r="H63" s="3"/>
      <c r="I63" s="3"/>
      <c r="J63" s="3"/>
      <c r="K63" s="3"/>
      <c r="L63" s="3"/>
    </row>
    <row r="64" spans="1:16" x14ac:dyDescent="0.25">
      <c r="B64" s="2" t="s">
        <v>230</v>
      </c>
      <c r="C64" s="2"/>
      <c r="D64" s="3"/>
      <c r="E64" s="3"/>
      <c r="F64" s="3"/>
      <c r="G64" s="3"/>
      <c r="H64" s="3"/>
      <c r="I64" s="3"/>
      <c r="J64" s="3"/>
      <c r="K64" s="3"/>
      <c r="L64" s="3"/>
    </row>
    <row r="65" spans="1:16" x14ac:dyDescent="0.25">
      <c r="B65" s="2" t="s">
        <v>231</v>
      </c>
      <c r="C65" s="2"/>
      <c r="D65" s="3"/>
      <c r="E65" s="3"/>
      <c r="F65" s="3"/>
      <c r="G65" s="3"/>
      <c r="H65" s="3"/>
      <c r="I65" s="3"/>
      <c r="J65" s="3"/>
      <c r="K65" s="3"/>
      <c r="L65" s="3"/>
    </row>
    <row r="66" spans="1:16" x14ac:dyDescent="0.25">
      <c r="A66" s="3"/>
      <c r="B66" s="2" t="s">
        <v>146</v>
      </c>
      <c r="C66" s="2"/>
      <c r="D66" s="3"/>
      <c r="E66" s="3"/>
      <c r="F66" s="3"/>
      <c r="G66" s="3"/>
      <c r="H66" s="3"/>
      <c r="I66" s="3"/>
      <c r="J66" s="3"/>
      <c r="K66" s="3"/>
      <c r="L66" s="3"/>
      <c r="O66" s="3"/>
      <c r="P66" s="3"/>
    </row>
    <row r="67" spans="1:16" x14ac:dyDescent="0.25">
      <c r="A67" s="3"/>
      <c r="B67" s="2" t="s">
        <v>232</v>
      </c>
      <c r="D67" s="3"/>
      <c r="E67" s="3"/>
      <c r="F67" s="3"/>
      <c r="G67" s="3"/>
      <c r="H67" s="3"/>
      <c r="I67" s="3"/>
      <c r="J67" s="3"/>
      <c r="K67" s="3"/>
      <c r="L67" s="3"/>
      <c r="O67" s="3"/>
      <c r="P67" s="3"/>
    </row>
    <row r="68" spans="1:16" x14ac:dyDescent="0.25">
      <c r="A68" s="3"/>
      <c r="B68" s="2" t="s">
        <v>233</v>
      </c>
      <c r="C68" s="2"/>
      <c r="D68" s="3"/>
      <c r="E68" s="3"/>
      <c r="F68" s="3"/>
      <c r="G68" s="3"/>
      <c r="H68" s="3"/>
      <c r="I68" s="3"/>
      <c r="J68" s="3"/>
      <c r="K68" s="3"/>
      <c r="L68" s="3"/>
      <c r="O68" s="3"/>
      <c r="P68" s="3"/>
    </row>
    <row r="69" spans="1:16" x14ac:dyDescent="0.25">
      <c r="A69" s="3"/>
      <c r="O69" s="3"/>
      <c r="P69" s="3"/>
    </row>
    <row r="70" spans="1:16" x14ac:dyDescent="0.25">
      <c r="A70" s="3"/>
      <c r="B70" s="2" t="s">
        <v>147</v>
      </c>
      <c r="O70" s="3"/>
      <c r="P70" s="3"/>
    </row>
    <row r="71" spans="1:16" x14ac:dyDescent="0.25">
      <c r="A71" s="3"/>
      <c r="O71" s="3"/>
      <c r="P71" s="3"/>
    </row>
    <row r="72" spans="1:16" x14ac:dyDescent="0.25">
      <c r="A72" s="3"/>
      <c r="P72" s="3"/>
    </row>
    <row r="73" spans="1:16" x14ac:dyDescent="0.25">
      <c r="A73" s="3"/>
      <c r="P73" s="3"/>
    </row>
  </sheetData>
  <sheetProtection algorithmName="SHA-512" hashValue="EXeROqP+uKZekGpytNKSr1C692nK9JLUYOFQb9f/U+flclbNTWddvz6kGxgT7JHqbEN7fR3dMLQrCDXT2gygOw==" saltValue="a8P21VJgKHJ66EE3KWvD3A==" spinCount="100000" sheet="1" objects="1" scenarios="1"/>
  <mergeCells count="19">
    <mergeCell ref="F17:I17"/>
    <mergeCell ref="J17:L17"/>
    <mergeCell ref="M17:O17"/>
    <mergeCell ref="B18:E18"/>
    <mergeCell ref="F18:I18"/>
    <mergeCell ref="J18:L18"/>
    <mergeCell ref="M18:O18"/>
    <mergeCell ref="B17:E17"/>
    <mergeCell ref="B14:E14"/>
    <mergeCell ref="F14:I14"/>
    <mergeCell ref="J14:L14"/>
    <mergeCell ref="M14:O14"/>
    <mergeCell ref="B15:E15"/>
    <mergeCell ref="F15:I15"/>
    <mergeCell ref="J15:L15"/>
    <mergeCell ref="M15:O16"/>
    <mergeCell ref="B16:E16"/>
    <mergeCell ref="F16:I16"/>
    <mergeCell ref="J16:L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74"/>
  <sheetViews>
    <sheetView workbookViewId="0">
      <selection activeCell="O11" sqref="O11"/>
    </sheetView>
  </sheetViews>
  <sheetFormatPr defaultRowHeight="15" x14ac:dyDescent="0.25"/>
  <cols>
    <col min="1" max="1" width="5.28515625" style="96" customWidth="1"/>
    <col min="2" max="2" width="9.5703125" style="96" customWidth="1"/>
    <col min="3" max="7" width="7" style="96" customWidth="1"/>
    <col min="8" max="10" width="6.7109375" style="96" customWidth="1"/>
    <col min="11" max="11" width="4.85546875" style="96" customWidth="1"/>
    <col min="12" max="14" width="6.42578125" style="96" customWidth="1"/>
    <col min="15" max="15" width="5" style="96" customWidth="1"/>
    <col min="16" max="16" width="9.140625" style="96"/>
  </cols>
  <sheetData>
    <row r="1" spans="1:16" x14ac:dyDescent="0.25">
      <c r="A1" s="3"/>
      <c r="B1" s="1"/>
      <c r="C1" s="2"/>
      <c r="D1" s="3"/>
      <c r="E1" s="3" t="s">
        <v>0</v>
      </c>
      <c r="F1" s="3"/>
      <c r="G1" s="94"/>
      <c r="H1" s="3"/>
      <c r="I1" s="94" t="s">
        <v>1</v>
      </c>
      <c r="J1" s="94"/>
      <c r="K1" s="3"/>
      <c r="L1" s="3"/>
      <c r="M1" s="3"/>
      <c r="N1" s="3"/>
      <c r="O1" s="3"/>
      <c r="P1" s="3"/>
    </row>
    <row r="2" spans="1:16" x14ac:dyDescent="0.25">
      <c r="E2" s="3" t="s">
        <v>2</v>
      </c>
    </row>
    <row r="3" spans="1:16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  <c r="P3" s="3"/>
    </row>
    <row r="4" spans="1:16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  <c r="P4" s="3"/>
    </row>
    <row r="5" spans="1:16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  <c r="P5" s="3"/>
    </row>
    <row r="6" spans="1:16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8"/>
      <c r="P6" s="3"/>
    </row>
    <row r="7" spans="1:16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  <c r="P8" s="3"/>
    </row>
    <row r="9" spans="1:16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  <c r="P9" s="3"/>
    </row>
    <row r="10" spans="1:16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  <c r="P10" s="3"/>
    </row>
    <row r="11" spans="1:16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  <c r="P11" s="3"/>
    </row>
    <row r="12" spans="1:16" x14ac:dyDescent="0.25">
      <c r="A12" s="3"/>
      <c r="B12" s="52" t="s">
        <v>380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94" t="s">
        <v>381</v>
      </c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5" spans="1:16" ht="28.5" customHeight="1" x14ac:dyDescent="0.25">
      <c r="A15" s="3"/>
      <c r="B15" s="327" t="s">
        <v>169</v>
      </c>
      <c r="C15" s="327"/>
      <c r="D15" s="327"/>
      <c r="E15" s="327" t="s">
        <v>170</v>
      </c>
      <c r="F15" s="327"/>
      <c r="G15" s="327"/>
      <c r="H15" s="327" t="s">
        <v>171</v>
      </c>
      <c r="I15" s="327"/>
      <c r="J15" s="327"/>
      <c r="K15" s="327" t="s">
        <v>172</v>
      </c>
      <c r="L15" s="327"/>
      <c r="M15" s="327"/>
      <c r="N15" s="327"/>
      <c r="O15" s="3"/>
      <c r="P15" s="3"/>
    </row>
    <row r="16" spans="1:16" x14ac:dyDescent="0.25">
      <c r="A16" s="3"/>
      <c r="B16" s="345" t="s">
        <v>177</v>
      </c>
      <c r="C16" s="345"/>
      <c r="D16" s="345"/>
      <c r="E16" s="345" t="s">
        <v>178</v>
      </c>
      <c r="F16" s="345"/>
      <c r="G16" s="345"/>
      <c r="H16" s="346">
        <v>5200</v>
      </c>
      <c r="I16" s="385"/>
      <c r="J16" s="385"/>
      <c r="K16" s="399" t="s">
        <v>479</v>
      </c>
      <c r="L16" s="399"/>
      <c r="M16" s="399"/>
      <c r="N16" s="399"/>
      <c r="O16" s="3"/>
      <c r="P16" s="3"/>
    </row>
    <row r="17" spans="1:16" x14ac:dyDescent="0.25">
      <c r="A17" s="3"/>
      <c r="B17" s="345" t="s">
        <v>179</v>
      </c>
      <c r="C17" s="345"/>
      <c r="D17" s="345"/>
      <c r="E17" s="345" t="s">
        <v>354</v>
      </c>
      <c r="F17" s="345"/>
      <c r="G17" s="345"/>
      <c r="H17" s="346">
        <v>6500</v>
      </c>
      <c r="I17" s="385"/>
      <c r="J17" s="385"/>
      <c r="K17" s="399"/>
      <c r="L17" s="399"/>
      <c r="M17" s="399"/>
      <c r="N17" s="399"/>
      <c r="O17" s="3"/>
      <c r="P17" s="3"/>
    </row>
    <row r="18" spans="1:16" x14ac:dyDescent="0.25">
      <c r="A18" s="3"/>
      <c r="B18" s="345" t="s">
        <v>181</v>
      </c>
      <c r="C18" s="345"/>
      <c r="D18" s="345"/>
      <c r="E18" s="345" t="s">
        <v>370</v>
      </c>
      <c r="F18" s="345"/>
      <c r="G18" s="345"/>
      <c r="H18" s="346">
        <v>7500</v>
      </c>
      <c r="I18" s="385"/>
      <c r="J18" s="385"/>
      <c r="K18" s="399" t="s">
        <v>462</v>
      </c>
      <c r="L18" s="399"/>
      <c r="M18" s="399"/>
      <c r="N18" s="399"/>
      <c r="O18" s="3"/>
      <c r="P18" s="3"/>
    </row>
    <row r="19" spans="1:16" x14ac:dyDescent="0.25">
      <c r="A19" s="3"/>
      <c r="B19" s="345" t="s">
        <v>183</v>
      </c>
      <c r="C19" s="345"/>
      <c r="D19" s="345"/>
      <c r="E19" s="345" t="s">
        <v>248</v>
      </c>
      <c r="F19" s="345"/>
      <c r="G19" s="345"/>
      <c r="H19" s="346">
        <v>10500</v>
      </c>
      <c r="I19" s="385"/>
      <c r="J19" s="385"/>
      <c r="K19" s="399" t="s">
        <v>452</v>
      </c>
      <c r="L19" s="399"/>
      <c r="M19" s="399"/>
      <c r="N19" s="399"/>
      <c r="O19" s="3"/>
      <c r="P19" s="3"/>
    </row>
    <row r="20" spans="1:16" x14ac:dyDescent="0.25">
      <c r="A20" s="3"/>
      <c r="B20" s="345" t="s">
        <v>312</v>
      </c>
      <c r="C20" s="345"/>
      <c r="D20" s="345"/>
      <c r="E20" s="345" t="s">
        <v>360</v>
      </c>
      <c r="F20" s="345"/>
      <c r="G20" s="345"/>
      <c r="H20" s="346">
        <v>15000</v>
      </c>
      <c r="I20" s="385"/>
      <c r="J20" s="385"/>
      <c r="K20" s="399" t="s">
        <v>483</v>
      </c>
      <c r="L20" s="399"/>
      <c r="M20" s="399"/>
      <c r="N20" s="399"/>
      <c r="O20" s="3"/>
      <c r="P20" s="3"/>
    </row>
    <row r="21" spans="1:16" x14ac:dyDescent="0.25">
      <c r="A21" s="3"/>
      <c r="B21" s="94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3"/>
      <c r="B22" s="94" t="s">
        <v>377</v>
      </c>
      <c r="C22" s="3"/>
      <c r="D22" s="3"/>
      <c r="E22" s="3"/>
      <c r="F22" s="3"/>
      <c r="G22" s="3"/>
      <c r="P22" s="3"/>
    </row>
    <row r="23" spans="1:16" x14ac:dyDescent="0.25">
      <c r="A23" s="3"/>
      <c r="B23" s="3" t="s">
        <v>453</v>
      </c>
      <c r="C23" s="3"/>
      <c r="D23" s="3"/>
      <c r="E23" s="3"/>
      <c r="F23" s="3"/>
      <c r="G23" s="3"/>
      <c r="O23" s="3"/>
      <c r="P23" s="3"/>
    </row>
    <row r="24" spans="1:16" x14ac:dyDescent="0.25">
      <c r="A24" s="11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6" x14ac:dyDescent="0.25">
      <c r="A25" s="3"/>
      <c r="B25" s="52" t="s">
        <v>189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3"/>
      <c r="B26" s="3" t="s">
        <v>265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10"/>
      <c r="B27" s="3" t="s">
        <v>266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3"/>
      <c r="B28" s="2" t="s">
        <v>267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94" t="s">
        <v>383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9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4" customHeight="1" x14ac:dyDescent="0.25">
      <c r="A32" s="3"/>
      <c r="B32" s="330" t="s">
        <v>169</v>
      </c>
      <c r="C32" s="347"/>
      <c r="D32" s="347"/>
      <c r="E32" s="342"/>
      <c r="F32" s="330" t="s">
        <v>170</v>
      </c>
      <c r="G32" s="347"/>
      <c r="H32" s="347"/>
      <c r="I32" s="342"/>
      <c r="J32" s="330" t="s">
        <v>171</v>
      </c>
      <c r="K32" s="347"/>
      <c r="L32" s="347"/>
      <c r="M32" s="342"/>
      <c r="N32" s="3"/>
      <c r="O32" s="3"/>
      <c r="P32" s="3"/>
    </row>
    <row r="33" spans="1:16" x14ac:dyDescent="0.25">
      <c r="A33" s="3"/>
      <c r="B33" s="332" t="s">
        <v>177</v>
      </c>
      <c r="C33" s="333"/>
      <c r="D33" s="333"/>
      <c r="E33" s="334"/>
      <c r="F33" s="332" t="s">
        <v>247</v>
      </c>
      <c r="G33" s="333"/>
      <c r="H33" s="333"/>
      <c r="I33" s="334"/>
      <c r="J33" s="337">
        <v>6000</v>
      </c>
      <c r="K33" s="348"/>
      <c r="L33" s="348"/>
      <c r="M33" s="338"/>
      <c r="N33" s="3"/>
      <c r="O33" s="3"/>
      <c r="P33" s="3"/>
    </row>
    <row r="34" spans="1:16" x14ac:dyDescent="0.25">
      <c r="A34" s="3"/>
      <c r="B34" s="332" t="s">
        <v>384</v>
      </c>
      <c r="C34" s="333"/>
      <c r="D34" s="333"/>
      <c r="E34" s="334"/>
      <c r="F34" s="339" t="s">
        <v>385</v>
      </c>
      <c r="G34" s="340"/>
      <c r="H34" s="340"/>
      <c r="I34" s="340"/>
      <c r="J34" s="340"/>
      <c r="K34" s="340"/>
      <c r="L34" s="340"/>
      <c r="M34" s="343"/>
      <c r="N34" s="3"/>
      <c r="O34" s="3"/>
      <c r="P34" s="3"/>
    </row>
    <row r="35" spans="1:16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1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1"/>
      <c r="B37" s="52" t="s">
        <v>125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10" t="s">
        <v>47</v>
      </c>
      <c r="B38" s="2" t="s">
        <v>252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1"/>
      <c r="B39" s="2" t="s">
        <v>136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1"/>
      <c r="B41" s="52" t="s">
        <v>127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10" t="s">
        <v>47</v>
      </c>
      <c r="B42" s="2" t="s">
        <v>253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1"/>
      <c r="B43" s="2" t="s">
        <v>254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1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1"/>
      <c r="B45" s="52" t="s">
        <v>129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10" t="s">
        <v>47</v>
      </c>
      <c r="B46" s="2" t="s">
        <v>255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10"/>
      <c r="B47" s="2" t="s">
        <v>256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10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1"/>
      <c r="B49" s="52" t="s">
        <v>131</v>
      </c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10" t="s">
        <v>47</v>
      </c>
      <c r="B50" s="2" t="s">
        <v>132</v>
      </c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10"/>
      <c r="B51" s="2" t="s">
        <v>133</v>
      </c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0" t="s">
        <v>47</v>
      </c>
      <c r="B52" s="2" t="s">
        <v>378</v>
      </c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10"/>
      <c r="B53" s="2" t="s">
        <v>379</v>
      </c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10"/>
      <c r="B54" s="2" t="s">
        <v>133</v>
      </c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0" t="s">
        <v>47</v>
      </c>
      <c r="B55" s="3" t="s">
        <v>137</v>
      </c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3"/>
    </row>
    <row r="56" spans="1:16" x14ac:dyDescent="0.25">
      <c r="A56" s="1"/>
      <c r="B56" s="2" t="s">
        <v>133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3"/>
    </row>
    <row r="57" spans="1:16" x14ac:dyDescent="0.25">
      <c r="A57" s="1"/>
      <c r="B57" s="1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"/>
      <c r="B58" s="52" t="s">
        <v>443</v>
      </c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0" t="s">
        <v>47</v>
      </c>
      <c r="B59" s="2" t="s">
        <v>195</v>
      </c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0" t="s">
        <v>47</v>
      </c>
      <c r="B60" s="2" t="s">
        <v>196</v>
      </c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0"/>
      <c r="B61" s="2" t="s">
        <v>197</v>
      </c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0" t="s">
        <v>47</v>
      </c>
      <c r="B62" s="2" t="s">
        <v>240</v>
      </c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0"/>
      <c r="B63" s="111" t="s">
        <v>241</v>
      </c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3"/>
      <c r="B64" s="3"/>
      <c r="C64" s="3"/>
      <c r="D64" s="3"/>
      <c r="E64" s="3"/>
      <c r="F64" s="3"/>
      <c r="G64" s="3"/>
      <c r="O64" s="3"/>
      <c r="P64" s="3"/>
    </row>
    <row r="65" spans="1:16" x14ac:dyDescent="0.25">
      <c r="A65" s="3"/>
      <c r="B65" s="52" t="s">
        <v>143</v>
      </c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P65" s="3"/>
    </row>
    <row r="66" spans="1:16" x14ac:dyDescent="0.25">
      <c r="A66" s="3"/>
      <c r="B66" s="2" t="s">
        <v>228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3"/>
      <c r="B67" s="2" t="s">
        <v>229</v>
      </c>
      <c r="C67" s="2"/>
      <c r="D67" s="3"/>
      <c r="E67" s="3"/>
      <c r="F67" s="3"/>
      <c r="G67" s="3"/>
      <c r="H67" s="3"/>
      <c r="I67" s="3"/>
      <c r="J67" s="3"/>
      <c r="K67" s="3"/>
      <c r="L67" s="3"/>
      <c r="O67" s="3"/>
      <c r="P67" s="3"/>
    </row>
    <row r="68" spans="1:16" x14ac:dyDescent="0.25">
      <c r="A68" s="3"/>
      <c r="B68" s="2" t="s">
        <v>230</v>
      </c>
      <c r="C68" s="2"/>
      <c r="D68" s="3"/>
      <c r="E68" s="3"/>
      <c r="F68" s="3"/>
      <c r="G68" s="3"/>
      <c r="H68" s="3"/>
      <c r="I68" s="3"/>
      <c r="J68" s="3"/>
      <c r="K68" s="3"/>
      <c r="L68" s="3"/>
      <c r="O68" s="3"/>
      <c r="P68" s="3"/>
    </row>
    <row r="69" spans="1:16" x14ac:dyDescent="0.25">
      <c r="A69" s="3"/>
      <c r="B69" s="2" t="s">
        <v>231</v>
      </c>
      <c r="C69" s="2"/>
      <c r="D69" s="3"/>
      <c r="E69" s="3"/>
      <c r="F69" s="3"/>
      <c r="G69" s="3"/>
      <c r="H69" s="3"/>
      <c r="I69" s="3"/>
      <c r="J69" s="3"/>
      <c r="K69" s="3"/>
      <c r="L69" s="3"/>
      <c r="O69" s="3"/>
      <c r="P69" s="3"/>
    </row>
    <row r="70" spans="1:16" x14ac:dyDescent="0.25">
      <c r="A70" s="3"/>
      <c r="B70" s="2" t="s">
        <v>146</v>
      </c>
      <c r="C70" s="2"/>
      <c r="D70" s="3"/>
      <c r="E70" s="3"/>
      <c r="F70" s="3"/>
      <c r="G70" s="3"/>
      <c r="H70" s="3"/>
      <c r="I70" s="3"/>
      <c r="J70" s="3"/>
      <c r="K70" s="3"/>
      <c r="L70" s="3"/>
      <c r="O70" s="3"/>
      <c r="P70" s="3"/>
    </row>
    <row r="71" spans="1:16" x14ac:dyDescent="0.25">
      <c r="A71" s="3"/>
      <c r="B71" s="2" t="s">
        <v>232</v>
      </c>
      <c r="D71" s="3"/>
      <c r="E71" s="3"/>
      <c r="F71" s="3"/>
      <c r="G71" s="3"/>
      <c r="H71" s="3"/>
      <c r="I71" s="3"/>
      <c r="J71" s="3"/>
      <c r="K71" s="3"/>
      <c r="L71" s="3"/>
      <c r="O71" s="3"/>
      <c r="P71" s="3"/>
    </row>
    <row r="72" spans="1:16" x14ac:dyDescent="0.25">
      <c r="B72" s="2" t="s">
        <v>233</v>
      </c>
      <c r="C72" s="2"/>
      <c r="D72" s="3"/>
      <c r="E72" s="3"/>
      <c r="F72" s="3"/>
      <c r="G72" s="3"/>
      <c r="H72" s="3"/>
      <c r="I72" s="3"/>
      <c r="J72" s="3"/>
      <c r="K72" s="3"/>
      <c r="L72" s="3"/>
    </row>
    <row r="74" spans="1:16" x14ac:dyDescent="0.25">
      <c r="B74" s="2" t="s">
        <v>147</v>
      </c>
    </row>
  </sheetData>
  <sheetProtection algorithmName="SHA-512" hashValue="w7CFGWsqe65TgfBJ/QTQiS/013h8O77O7XzD8OdG4hjBXKmHb0ENejkeLgFHMl9ZLVCxIzYtGskBxtXsTlL1Dg==" saltValue="6qBDFooD5QXG/E+lR/5QVQ==" spinCount="100000" sheet="1" objects="1" scenarios="1"/>
  <mergeCells count="31">
    <mergeCell ref="B34:E34"/>
    <mergeCell ref="F34:M34"/>
    <mergeCell ref="B32:E32"/>
    <mergeCell ref="F32:I32"/>
    <mergeCell ref="J32:M32"/>
    <mergeCell ref="B33:E33"/>
    <mergeCell ref="F33:I33"/>
    <mergeCell ref="J33:M33"/>
    <mergeCell ref="E18:G18"/>
    <mergeCell ref="H18:J18"/>
    <mergeCell ref="K18:N18"/>
    <mergeCell ref="B20:D20"/>
    <mergeCell ref="E20:G20"/>
    <mergeCell ref="H20:J20"/>
    <mergeCell ref="K20:N20"/>
    <mergeCell ref="B19:D19"/>
    <mergeCell ref="E19:G19"/>
    <mergeCell ref="H19:J19"/>
    <mergeCell ref="K19:N19"/>
    <mergeCell ref="B18:D18"/>
    <mergeCell ref="B15:D15"/>
    <mergeCell ref="E15:G15"/>
    <mergeCell ref="H15:J15"/>
    <mergeCell ref="K15:N15"/>
    <mergeCell ref="B16:D16"/>
    <mergeCell ref="E16:G16"/>
    <mergeCell ref="H16:J16"/>
    <mergeCell ref="K16:N17"/>
    <mergeCell ref="B17:D17"/>
    <mergeCell ref="E17:G17"/>
    <mergeCell ref="H17:J1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71"/>
  <sheetViews>
    <sheetView topLeftCell="A4" workbookViewId="0">
      <selection activeCell="O11" sqref="O11"/>
    </sheetView>
  </sheetViews>
  <sheetFormatPr defaultRowHeight="15" x14ac:dyDescent="0.25"/>
  <cols>
    <col min="1" max="1" width="4" style="96" customWidth="1"/>
    <col min="2" max="5" width="6.42578125" style="96" customWidth="1"/>
    <col min="6" max="8" width="5.42578125" style="96" customWidth="1"/>
    <col min="9" max="9" width="6.85546875" style="96" customWidth="1"/>
    <col min="10" max="10" width="6.42578125" style="96" customWidth="1"/>
    <col min="11" max="11" width="9.140625" style="96"/>
    <col min="12" max="12" width="8.28515625" style="96" customWidth="1"/>
    <col min="13" max="14" width="6.42578125" style="96" customWidth="1"/>
    <col min="15" max="15" width="7.85546875" style="96" customWidth="1"/>
    <col min="16" max="16" width="9.140625" style="96"/>
  </cols>
  <sheetData>
    <row r="1" spans="1:16" x14ac:dyDescent="0.25">
      <c r="A1" s="3"/>
      <c r="B1" s="1"/>
      <c r="C1" s="2"/>
      <c r="D1" s="3"/>
      <c r="E1" s="3" t="s">
        <v>0</v>
      </c>
      <c r="F1" s="3"/>
      <c r="G1" s="94"/>
      <c r="H1" s="3"/>
      <c r="I1" s="94" t="s">
        <v>1</v>
      </c>
      <c r="J1" s="94"/>
      <c r="K1" s="3"/>
      <c r="L1" s="3"/>
      <c r="M1" s="3"/>
      <c r="N1" s="3"/>
      <c r="O1" s="3"/>
      <c r="P1" s="3"/>
    </row>
    <row r="2" spans="1:16" x14ac:dyDescent="0.25">
      <c r="E2" s="3" t="s">
        <v>2</v>
      </c>
    </row>
    <row r="3" spans="1:16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  <c r="P3" s="3"/>
    </row>
    <row r="4" spans="1:16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  <c r="P4" s="3"/>
    </row>
    <row r="5" spans="1:16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  <c r="P5" s="3"/>
    </row>
    <row r="6" spans="1:16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8"/>
      <c r="P6" s="3"/>
    </row>
    <row r="7" spans="1:16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97"/>
      <c r="P8" s="3"/>
    </row>
    <row r="9" spans="1:16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98"/>
      <c r="P9" s="3"/>
    </row>
    <row r="10" spans="1:16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 t="s">
        <v>550</v>
      </c>
      <c r="P10" s="3"/>
    </row>
    <row r="11" spans="1:16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98"/>
      <c r="P11" s="3"/>
    </row>
    <row r="12" spans="1:16" x14ac:dyDescent="0.25">
      <c r="A12" s="3"/>
      <c r="B12" s="52" t="s">
        <v>528</v>
      </c>
      <c r="C12" s="52"/>
      <c r="D12" s="9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4" spans="1:16" ht="25.5" customHeight="1" x14ac:dyDescent="0.25">
      <c r="A14" s="3"/>
      <c r="B14" s="330" t="s">
        <v>169</v>
      </c>
      <c r="C14" s="347"/>
      <c r="D14" s="347"/>
      <c r="E14" s="347" t="s">
        <v>170</v>
      </c>
      <c r="F14" s="347"/>
      <c r="G14" s="347"/>
      <c r="H14" s="330" t="s">
        <v>171</v>
      </c>
      <c r="I14" s="347"/>
      <c r="J14" s="347"/>
      <c r="K14" s="347" t="s">
        <v>364</v>
      </c>
      <c r="L14" s="342"/>
      <c r="M14" s="330" t="s">
        <v>172</v>
      </c>
      <c r="N14" s="347"/>
      <c r="O14" s="342"/>
      <c r="P14" s="3"/>
    </row>
    <row r="15" spans="1:16" x14ac:dyDescent="0.25">
      <c r="A15" s="3"/>
      <c r="B15" s="377" t="s">
        <v>529</v>
      </c>
      <c r="C15" s="378"/>
      <c r="D15" s="378"/>
      <c r="E15" s="378" t="s">
        <v>530</v>
      </c>
      <c r="F15" s="378"/>
      <c r="G15" s="378"/>
      <c r="H15" s="360">
        <v>6000</v>
      </c>
      <c r="I15" s="374"/>
      <c r="J15" s="374"/>
      <c r="K15" s="376">
        <v>65</v>
      </c>
      <c r="L15" s="418"/>
      <c r="M15" s="382" t="s">
        <v>478</v>
      </c>
      <c r="N15" s="383"/>
      <c r="O15" s="384"/>
      <c r="P15" s="3"/>
    </row>
    <row r="16" spans="1:16" x14ac:dyDescent="0.25">
      <c r="A16" s="3"/>
      <c r="B16" s="377" t="s">
        <v>531</v>
      </c>
      <c r="C16" s="378"/>
      <c r="D16" s="378"/>
      <c r="E16" s="378" t="s">
        <v>186</v>
      </c>
      <c r="F16" s="378"/>
      <c r="G16" s="378"/>
      <c r="H16" s="360">
        <v>8500</v>
      </c>
      <c r="I16" s="374"/>
      <c r="J16" s="374"/>
      <c r="K16" s="376">
        <v>70</v>
      </c>
      <c r="L16" s="418"/>
      <c r="M16" s="382"/>
      <c r="N16" s="383"/>
      <c r="O16" s="384"/>
      <c r="P16" s="3"/>
    </row>
    <row r="17" spans="1:16" ht="15" customHeight="1" x14ac:dyDescent="0.25">
      <c r="A17" s="3"/>
      <c r="B17" s="377" t="s">
        <v>532</v>
      </c>
      <c r="C17" s="378"/>
      <c r="D17" s="378"/>
      <c r="E17" s="378"/>
      <c r="F17" s="378"/>
      <c r="G17" s="379"/>
      <c r="H17" s="360">
        <v>9500</v>
      </c>
      <c r="I17" s="374"/>
      <c r="J17" s="374"/>
      <c r="K17" s="376">
        <v>70</v>
      </c>
      <c r="L17" s="418"/>
      <c r="M17" s="382" t="s">
        <v>479</v>
      </c>
      <c r="N17" s="383"/>
      <c r="O17" s="384"/>
      <c r="P17" s="3"/>
    </row>
    <row r="18" spans="1:16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P18" s="3"/>
    </row>
    <row r="19" spans="1:16" x14ac:dyDescent="0.25">
      <c r="B19" s="52" t="s">
        <v>251</v>
      </c>
      <c r="C19" s="5"/>
      <c r="D19" s="2"/>
      <c r="E19" s="3"/>
      <c r="F19" s="2" t="s">
        <v>533</v>
      </c>
      <c r="G19" s="3"/>
      <c r="H19" s="2"/>
      <c r="I19" s="2"/>
      <c r="J19" s="2" t="s">
        <v>541</v>
      </c>
      <c r="K19" s="2"/>
      <c r="L19" s="2"/>
      <c r="M19" s="3"/>
      <c r="P19" s="3"/>
    </row>
    <row r="20" spans="1:16" x14ac:dyDescent="0.25">
      <c r="B20" s="3"/>
      <c r="C20" s="3"/>
      <c r="D20" s="3"/>
      <c r="E20" s="3"/>
      <c r="F20" s="2" t="s">
        <v>534</v>
      </c>
      <c r="G20" s="3"/>
      <c r="H20" s="2"/>
      <c r="I20" s="2"/>
      <c r="J20" s="2" t="s">
        <v>542</v>
      </c>
      <c r="K20" s="2"/>
      <c r="L20" s="2"/>
      <c r="M20" s="3"/>
      <c r="P20" s="3"/>
    </row>
    <row r="21" spans="1:16" x14ac:dyDescent="0.25">
      <c r="B21" s="3"/>
      <c r="C21" s="3"/>
      <c r="D21" s="3"/>
      <c r="E21" s="3"/>
      <c r="F21" s="2" t="s">
        <v>536</v>
      </c>
      <c r="G21" s="3"/>
      <c r="H21" s="2"/>
      <c r="I21" s="2"/>
      <c r="J21" s="2" t="s">
        <v>543</v>
      </c>
      <c r="K21" s="2"/>
      <c r="L21" s="2"/>
      <c r="M21" s="3"/>
      <c r="P21" s="3"/>
    </row>
    <row r="22" spans="1:16" x14ac:dyDescent="0.25">
      <c r="A22" s="3"/>
      <c r="B22" s="3"/>
      <c r="C22" s="3"/>
      <c r="D22" s="3"/>
      <c r="E22" s="3"/>
      <c r="F22" s="2" t="s">
        <v>535</v>
      </c>
      <c r="G22" s="3"/>
      <c r="H22" s="2"/>
      <c r="I22" s="2"/>
      <c r="J22" s="2" t="s">
        <v>537</v>
      </c>
      <c r="K22" s="2"/>
      <c r="L22" s="2"/>
      <c r="M22" s="3"/>
      <c r="O22" s="3"/>
    </row>
    <row r="23" spans="1:16" x14ac:dyDescent="0.2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253"/>
      <c r="O23" s="253"/>
      <c r="P23" s="1"/>
    </row>
    <row r="24" spans="1:16" x14ac:dyDescent="0.25">
      <c r="A24" s="100"/>
      <c r="B24" s="421" t="s">
        <v>538</v>
      </c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1"/>
    </row>
    <row r="25" spans="1:16" x14ac:dyDescent="0.25">
      <c r="A25" s="3"/>
      <c r="B25" s="3"/>
      <c r="C25" s="3"/>
      <c r="D25" s="3"/>
      <c r="E25" s="3"/>
      <c r="F25" s="2"/>
      <c r="G25" s="3"/>
      <c r="H25" s="2"/>
      <c r="I25" s="2"/>
      <c r="J25" s="2"/>
      <c r="K25" s="2"/>
      <c r="L25" s="2"/>
      <c r="M25" s="3"/>
      <c r="O25" s="3"/>
    </row>
    <row r="26" spans="1:16" x14ac:dyDescent="0.25">
      <c r="A26" s="3"/>
      <c r="B26" s="52" t="s">
        <v>189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"/>
    </row>
    <row r="27" spans="1:16" x14ac:dyDescent="0.25">
      <c r="A27" s="3"/>
      <c r="B27" s="3" t="s">
        <v>265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10"/>
      <c r="B28" s="3" t="s">
        <v>266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2" t="s">
        <v>267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1"/>
      <c r="B31" s="52" t="s">
        <v>125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10" t="s">
        <v>47</v>
      </c>
      <c r="B32" s="2" t="s">
        <v>252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1"/>
      <c r="B33" s="2" t="s">
        <v>136</v>
      </c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1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1"/>
      <c r="B35" s="52" t="s">
        <v>127</v>
      </c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10" t="s">
        <v>47</v>
      </c>
      <c r="B36" s="2" t="s">
        <v>253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1"/>
      <c r="B37" s="2" t="s">
        <v>254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1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1"/>
      <c r="B39" s="52" t="s">
        <v>129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10" t="s">
        <v>47</v>
      </c>
      <c r="B40" s="2" t="s">
        <v>255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10"/>
      <c r="B41" s="2" t="s">
        <v>256</v>
      </c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10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1"/>
      <c r="B43" s="52" t="s">
        <v>443</v>
      </c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10" t="s">
        <v>47</v>
      </c>
      <c r="B44" s="2" t="s">
        <v>195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10" t="s">
        <v>47</v>
      </c>
      <c r="B45" s="2" t="s">
        <v>196</v>
      </c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10"/>
      <c r="B46" s="2" t="s">
        <v>197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10" t="s">
        <v>47</v>
      </c>
      <c r="B47" s="2" t="s">
        <v>240</v>
      </c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10"/>
      <c r="B48" s="111" t="s">
        <v>241</v>
      </c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6" x14ac:dyDescent="0.25">
      <c r="A49" s="10"/>
      <c r="B49" s="11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6" x14ac:dyDescent="0.25">
      <c r="B50" s="52" t="s">
        <v>143</v>
      </c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6" x14ac:dyDescent="0.25">
      <c r="B51" s="2" t="s">
        <v>228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6" x14ac:dyDescent="0.25">
      <c r="B52" s="2" t="s">
        <v>229</v>
      </c>
      <c r="C52" s="2"/>
      <c r="D52" s="3"/>
      <c r="E52" s="3"/>
      <c r="F52" s="3"/>
      <c r="G52" s="3"/>
      <c r="H52" s="3"/>
      <c r="I52" s="3"/>
      <c r="J52" s="3"/>
      <c r="K52" s="3"/>
      <c r="L52" s="3"/>
    </row>
    <row r="53" spans="1:16" x14ac:dyDescent="0.25">
      <c r="B53" s="2" t="s">
        <v>230</v>
      </c>
      <c r="C53" s="2"/>
      <c r="D53" s="3"/>
      <c r="E53" s="3"/>
      <c r="F53" s="3"/>
      <c r="G53" s="3"/>
      <c r="H53" s="3"/>
      <c r="I53" s="3"/>
      <c r="J53" s="3"/>
      <c r="K53" s="3"/>
      <c r="L53" s="3"/>
    </row>
    <row r="54" spans="1:16" x14ac:dyDescent="0.25">
      <c r="B54" s="2" t="s">
        <v>231</v>
      </c>
      <c r="C54" s="2"/>
      <c r="D54" s="3"/>
      <c r="E54" s="3"/>
      <c r="F54" s="3"/>
      <c r="G54" s="3"/>
      <c r="H54" s="3"/>
      <c r="I54" s="3"/>
      <c r="J54" s="3"/>
      <c r="K54" s="3"/>
      <c r="L54" s="3"/>
    </row>
    <row r="55" spans="1:16" x14ac:dyDescent="0.25">
      <c r="A55" s="3"/>
      <c r="B55" s="2" t="s">
        <v>146</v>
      </c>
      <c r="C55" s="2"/>
      <c r="D55" s="3"/>
      <c r="E55" s="3"/>
      <c r="F55" s="3"/>
      <c r="G55" s="3"/>
      <c r="H55" s="3"/>
      <c r="I55" s="3"/>
      <c r="J55" s="3"/>
      <c r="K55" s="3"/>
      <c r="L55" s="3"/>
      <c r="O55" s="3"/>
    </row>
    <row r="56" spans="1:16" x14ac:dyDescent="0.25">
      <c r="A56" s="3"/>
      <c r="B56" s="2" t="s">
        <v>232</v>
      </c>
      <c r="D56" s="3"/>
      <c r="E56" s="3"/>
      <c r="F56" s="3"/>
      <c r="G56" s="3"/>
      <c r="H56" s="3"/>
      <c r="I56" s="3"/>
      <c r="J56" s="3"/>
      <c r="K56" s="3"/>
      <c r="L56" s="3"/>
      <c r="O56" s="3"/>
    </row>
    <row r="57" spans="1:16" x14ac:dyDescent="0.25">
      <c r="A57" s="3"/>
      <c r="B57" s="2" t="s">
        <v>233</v>
      </c>
      <c r="C57" s="2"/>
      <c r="D57" s="3"/>
      <c r="E57" s="3"/>
      <c r="F57" s="3"/>
      <c r="G57" s="3"/>
      <c r="H57" s="3"/>
      <c r="I57" s="3"/>
      <c r="J57" s="3"/>
      <c r="K57" s="3"/>
      <c r="L57" s="3"/>
      <c r="O57" s="3"/>
    </row>
    <row r="58" spans="1:16" x14ac:dyDescent="0.25">
      <c r="A58" s="3"/>
      <c r="O58" s="3"/>
    </row>
    <row r="59" spans="1:16" x14ac:dyDescent="0.25">
      <c r="A59" s="3"/>
      <c r="B59" s="2" t="s">
        <v>147</v>
      </c>
      <c r="O59" s="3"/>
    </row>
    <row r="60" spans="1:16" x14ac:dyDescent="0.25">
      <c r="A60" s="3"/>
      <c r="O60" s="3"/>
    </row>
    <row r="61" spans="1:16" x14ac:dyDescent="0.25">
      <c r="A61" s="3"/>
    </row>
    <row r="62" spans="1:16" x14ac:dyDescent="0.25">
      <c r="A62" s="3"/>
      <c r="P62" s="3"/>
    </row>
    <row r="63" spans="1:16" x14ac:dyDescent="0.25">
      <c r="P63" s="3"/>
    </row>
    <row r="64" spans="1:16" x14ac:dyDescent="0.25">
      <c r="P64" s="3"/>
    </row>
    <row r="65" spans="16:16" x14ac:dyDescent="0.25">
      <c r="P65" s="3"/>
    </row>
    <row r="66" spans="16:16" x14ac:dyDescent="0.25">
      <c r="P66" s="3"/>
    </row>
    <row r="67" spans="16:16" x14ac:dyDescent="0.25">
      <c r="P67" s="3"/>
    </row>
    <row r="68" spans="16:16" x14ac:dyDescent="0.25">
      <c r="P68" s="3"/>
    </row>
    <row r="69" spans="16:16" x14ac:dyDescent="0.25">
      <c r="P69" s="3"/>
    </row>
    <row r="70" spans="16:16" x14ac:dyDescent="0.25">
      <c r="P70" s="3"/>
    </row>
    <row r="71" spans="16:16" x14ac:dyDescent="0.25">
      <c r="P71" s="3"/>
    </row>
  </sheetData>
  <sheetProtection algorithmName="SHA-512" hashValue="9zwv/OVcwAWsEyHQgWlp2reSB5QiLcuuRfjqP2xgknRtKBQSdJ08PX+qwXhx8OjW6+cbY4nm685AYs2bX6nN7A==" saltValue="zhpSturf0WQEFvZctGnShw==" spinCount="100000" sheet="1" objects="1" scenarios="1"/>
  <mergeCells count="19">
    <mergeCell ref="B15:D15"/>
    <mergeCell ref="E15:G15"/>
    <mergeCell ref="H15:J15"/>
    <mergeCell ref="K15:L15"/>
    <mergeCell ref="M15:O16"/>
    <mergeCell ref="B14:D14"/>
    <mergeCell ref="E14:G14"/>
    <mergeCell ref="H14:J14"/>
    <mergeCell ref="K14:L14"/>
    <mergeCell ref="M14:O14"/>
    <mergeCell ref="B24:O24"/>
    <mergeCell ref="B17:G17"/>
    <mergeCell ref="M17:O17"/>
    <mergeCell ref="B16:D16"/>
    <mergeCell ref="E16:G16"/>
    <mergeCell ref="H16:J16"/>
    <mergeCell ref="K16:L16"/>
    <mergeCell ref="H17:J17"/>
    <mergeCell ref="K17:L17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74"/>
  <sheetViews>
    <sheetView topLeftCell="A4" workbookViewId="0">
      <selection activeCell="L18" sqref="L18:N18"/>
    </sheetView>
  </sheetViews>
  <sheetFormatPr defaultRowHeight="15" x14ac:dyDescent="0.25"/>
  <cols>
    <col min="1" max="1" width="4.42578125" style="78" customWidth="1"/>
    <col min="2" max="10" width="6.42578125" style="78" customWidth="1"/>
    <col min="11" max="11" width="7.85546875" style="78" customWidth="1"/>
    <col min="12" max="13" width="6.42578125" style="78" customWidth="1"/>
    <col min="14" max="14" width="10.42578125" style="78" customWidth="1"/>
    <col min="15" max="15" width="4.42578125" style="78" customWidth="1"/>
    <col min="16" max="16" width="9.140625" style="78"/>
  </cols>
  <sheetData>
    <row r="1" spans="1:16" x14ac:dyDescent="0.25">
      <c r="A1" s="3"/>
      <c r="B1" s="1"/>
      <c r="C1" s="2"/>
      <c r="D1" s="3"/>
      <c r="E1" s="3" t="s">
        <v>0</v>
      </c>
      <c r="F1" s="3"/>
      <c r="G1" s="94"/>
      <c r="H1" s="3"/>
      <c r="I1" s="257" t="s">
        <v>1</v>
      </c>
      <c r="J1" s="257"/>
      <c r="K1" s="257"/>
      <c r="L1" s="257"/>
      <c r="M1" s="257"/>
      <c r="N1" s="257"/>
      <c r="O1" s="257"/>
      <c r="P1" s="3"/>
    </row>
    <row r="2" spans="1:16" x14ac:dyDescent="0.25">
      <c r="E2" s="3" t="s">
        <v>2</v>
      </c>
    </row>
    <row r="3" spans="1:16" x14ac:dyDescent="0.25">
      <c r="A3" s="3"/>
      <c r="B3" s="1"/>
      <c r="C3" s="2"/>
      <c r="D3" s="3"/>
      <c r="E3" s="3" t="s">
        <v>5</v>
      </c>
      <c r="F3" s="3"/>
      <c r="G3" s="3"/>
      <c r="H3" s="3"/>
      <c r="I3" s="3" t="s">
        <v>3</v>
      </c>
      <c r="J3" s="3"/>
      <c r="K3" s="3"/>
      <c r="L3" s="3" t="s">
        <v>4</v>
      </c>
      <c r="M3" s="3"/>
      <c r="N3" s="3"/>
      <c r="O3" s="3"/>
      <c r="P3" s="3"/>
    </row>
    <row r="4" spans="1:16" x14ac:dyDescent="0.25">
      <c r="A4" s="3"/>
      <c r="B4" s="1"/>
      <c r="C4" s="2"/>
      <c r="D4" s="3"/>
      <c r="E4" s="3"/>
      <c r="F4" s="3"/>
      <c r="G4" s="3"/>
      <c r="H4" s="3"/>
      <c r="I4" s="3" t="s">
        <v>6</v>
      </c>
      <c r="J4" s="3"/>
      <c r="K4" s="3"/>
      <c r="L4" s="3" t="s">
        <v>7</v>
      </c>
      <c r="M4" s="3"/>
      <c r="N4" s="3"/>
      <c r="O4" s="3"/>
      <c r="P4" s="3"/>
    </row>
    <row r="5" spans="1:16" x14ac:dyDescent="0.25">
      <c r="A5" s="3"/>
      <c r="B5" s="1"/>
      <c r="C5" s="2"/>
      <c r="D5" s="3"/>
      <c r="E5" s="3" t="s">
        <v>10</v>
      </c>
      <c r="F5" s="3"/>
      <c r="G5" s="3"/>
      <c r="H5" s="3"/>
      <c r="I5" s="3" t="s">
        <v>8</v>
      </c>
      <c r="J5" s="3"/>
      <c r="K5" s="3"/>
      <c r="L5" s="3" t="s">
        <v>9</v>
      </c>
      <c r="M5" s="3"/>
      <c r="N5" s="3"/>
      <c r="O5" s="3"/>
      <c r="P5" s="3"/>
    </row>
    <row r="6" spans="1:16" ht="15.75" thickBot="1" x14ac:dyDescent="0.3">
      <c r="A6" s="8"/>
      <c r="B6" s="6"/>
      <c r="C6" s="7"/>
      <c r="D6" s="8"/>
      <c r="E6" s="8"/>
      <c r="F6" s="8"/>
      <c r="G6" s="8"/>
      <c r="H6" s="8"/>
      <c r="I6" s="8"/>
      <c r="J6" s="8"/>
      <c r="K6" s="8"/>
      <c r="L6" s="8" t="s">
        <v>11</v>
      </c>
      <c r="M6" s="8"/>
      <c r="N6" s="8"/>
      <c r="O6" s="8"/>
      <c r="P6" s="3"/>
    </row>
    <row r="7" spans="1:16" ht="15.75" thickTop="1" x14ac:dyDescent="0.25">
      <c r="A7" s="3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29"/>
      <c r="P8" s="3"/>
    </row>
    <row r="9" spans="1:16" x14ac:dyDescent="0.25">
      <c r="A9" s="3"/>
      <c r="B9" s="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0"/>
      <c r="P9" s="3"/>
    </row>
    <row r="10" spans="1:16" x14ac:dyDescent="0.25">
      <c r="A10" s="3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44" t="s">
        <v>550</v>
      </c>
      <c r="N10" s="344"/>
      <c r="O10" s="344"/>
      <c r="P10" s="3"/>
    </row>
    <row r="11" spans="1:16" x14ac:dyDescent="0.25">
      <c r="A11" s="3"/>
      <c r="B11" s="1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0"/>
      <c r="P11" s="3"/>
    </row>
    <row r="12" spans="1:16" x14ac:dyDescent="0.25">
      <c r="A12" s="3"/>
      <c r="B12" s="94" t="s">
        <v>386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3"/>
      <c r="B14" s="117">
        <v>1</v>
      </c>
      <c r="C14" s="332" t="s">
        <v>487</v>
      </c>
      <c r="D14" s="333"/>
      <c r="E14" s="333"/>
      <c r="F14" s="333"/>
      <c r="G14" s="333"/>
      <c r="H14" s="333"/>
      <c r="I14" s="333"/>
      <c r="J14" s="333"/>
      <c r="K14" s="334"/>
      <c r="L14" s="339" t="s">
        <v>484</v>
      </c>
      <c r="M14" s="340"/>
      <c r="N14" s="343"/>
      <c r="O14" s="3"/>
      <c r="P14" s="3"/>
    </row>
    <row r="15" spans="1:16" x14ac:dyDescent="0.25">
      <c r="A15" s="3"/>
      <c r="B15" s="117">
        <v>2</v>
      </c>
      <c r="C15" s="332" t="s">
        <v>488</v>
      </c>
      <c r="D15" s="333"/>
      <c r="E15" s="333"/>
      <c r="F15" s="333"/>
      <c r="G15" s="333"/>
      <c r="H15" s="333"/>
      <c r="I15" s="333"/>
      <c r="J15" s="333"/>
      <c r="K15" s="334"/>
      <c r="L15" s="339" t="s">
        <v>489</v>
      </c>
      <c r="M15" s="340"/>
      <c r="N15" s="343"/>
      <c r="O15" s="3"/>
      <c r="P15" s="3"/>
    </row>
    <row r="16" spans="1:16" x14ac:dyDescent="0.25">
      <c r="A16" s="3"/>
      <c r="B16" s="117">
        <v>3</v>
      </c>
      <c r="C16" s="332" t="s">
        <v>388</v>
      </c>
      <c r="D16" s="333"/>
      <c r="E16" s="333"/>
      <c r="F16" s="333"/>
      <c r="G16" s="333"/>
      <c r="H16" s="333"/>
      <c r="I16" s="333"/>
      <c r="J16" s="333"/>
      <c r="K16" s="334"/>
      <c r="L16" s="339" t="s">
        <v>489</v>
      </c>
      <c r="M16" s="340"/>
      <c r="N16" s="343"/>
      <c r="O16" s="3"/>
      <c r="P16" s="3"/>
    </row>
    <row r="17" spans="1:16" x14ac:dyDescent="0.25">
      <c r="A17" s="3"/>
      <c r="B17" s="117">
        <v>4</v>
      </c>
      <c r="C17" s="332" t="s">
        <v>389</v>
      </c>
      <c r="D17" s="333"/>
      <c r="E17" s="333"/>
      <c r="F17" s="333"/>
      <c r="G17" s="333"/>
      <c r="H17" s="333"/>
      <c r="I17" s="333"/>
      <c r="J17" s="333"/>
      <c r="K17" s="334"/>
      <c r="L17" s="339" t="s">
        <v>500</v>
      </c>
      <c r="M17" s="340"/>
      <c r="N17" s="343"/>
      <c r="O17" s="3"/>
      <c r="P17" s="3"/>
    </row>
    <row r="18" spans="1:16" ht="29.25" customHeight="1" x14ac:dyDescent="0.25">
      <c r="A18" s="3"/>
      <c r="B18" s="117">
        <v>5</v>
      </c>
      <c r="C18" s="332" t="s">
        <v>490</v>
      </c>
      <c r="D18" s="333"/>
      <c r="E18" s="333"/>
      <c r="F18" s="333"/>
      <c r="G18" s="333"/>
      <c r="H18" s="333"/>
      <c r="I18" s="333"/>
      <c r="J18" s="333"/>
      <c r="K18" s="334"/>
      <c r="L18" s="419" t="s">
        <v>491</v>
      </c>
      <c r="M18" s="420"/>
      <c r="N18" s="424"/>
      <c r="O18" s="3"/>
      <c r="P18" s="3"/>
    </row>
    <row r="19" spans="1:16" x14ac:dyDescent="0.25">
      <c r="A19" s="3"/>
      <c r="B19" s="117">
        <v>6</v>
      </c>
      <c r="C19" s="332" t="s">
        <v>391</v>
      </c>
      <c r="D19" s="333"/>
      <c r="E19" s="333"/>
      <c r="F19" s="333"/>
      <c r="G19" s="333"/>
      <c r="H19" s="333"/>
      <c r="I19" s="333"/>
      <c r="J19" s="333"/>
      <c r="K19" s="334"/>
      <c r="L19" s="339" t="s">
        <v>526</v>
      </c>
      <c r="M19" s="340"/>
      <c r="N19" s="343"/>
      <c r="O19" s="3"/>
      <c r="P19" s="3"/>
    </row>
    <row r="20" spans="1:16" x14ac:dyDescent="0.25">
      <c r="A20" s="3"/>
      <c r="B20" s="117"/>
      <c r="C20" s="332" t="s">
        <v>392</v>
      </c>
      <c r="D20" s="333"/>
      <c r="E20" s="333"/>
      <c r="F20" s="333"/>
      <c r="G20" s="333"/>
      <c r="H20" s="333"/>
      <c r="I20" s="333"/>
      <c r="J20" s="333"/>
      <c r="K20" s="334"/>
      <c r="L20" s="339" t="s">
        <v>527</v>
      </c>
      <c r="M20" s="340"/>
      <c r="N20" s="343"/>
      <c r="O20" s="3"/>
      <c r="P20" s="3"/>
    </row>
    <row r="21" spans="1:16" x14ac:dyDescent="0.25">
      <c r="A21" s="3"/>
      <c r="B21" s="117">
        <v>7</v>
      </c>
      <c r="C21" s="332" t="s">
        <v>393</v>
      </c>
      <c r="D21" s="333"/>
      <c r="E21" s="333"/>
      <c r="F21" s="333"/>
      <c r="G21" s="333"/>
      <c r="H21" s="333"/>
      <c r="I21" s="333"/>
      <c r="J21" s="333"/>
      <c r="K21" s="334"/>
      <c r="L21" s="339" t="s">
        <v>492</v>
      </c>
      <c r="M21" s="340"/>
      <c r="N21" s="343"/>
      <c r="O21" s="3"/>
      <c r="P21" s="3"/>
    </row>
    <row r="22" spans="1:16" x14ac:dyDescent="0.25">
      <c r="A22" s="3"/>
      <c r="B22" s="117"/>
      <c r="C22" s="332" t="s">
        <v>392</v>
      </c>
      <c r="D22" s="333"/>
      <c r="E22" s="333"/>
      <c r="F22" s="333"/>
      <c r="G22" s="333"/>
      <c r="H22" s="333"/>
      <c r="I22" s="333"/>
      <c r="J22" s="333"/>
      <c r="K22" s="334"/>
      <c r="L22" s="339" t="s">
        <v>493</v>
      </c>
      <c r="M22" s="340"/>
      <c r="N22" s="343"/>
      <c r="O22" s="3"/>
      <c r="P22" s="3"/>
    </row>
    <row r="23" spans="1:16" x14ac:dyDescent="0.25">
      <c r="A23" s="3"/>
      <c r="B23" s="117">
        <v>8</v>
      </c>
      <c r="C23" s="332" t="s">
        <v>394</v>
      </c>
      <c r="D23" s="333"/>
      <c r="E23" s="333"/>
      <c r="F23" s="333"/>
      <c r="G23" s="333"/>
      <c r="H23" s="333"/>
      <c r="I23" s="333"/>
      <c r="J23" s="333"/>
      <c r="K23" s="334"/>
      <c r="L23" s="339"/>
      <c r="M23" s="340"/>
      <c r="N23" s="343"/>
      <c r="O23" s="3"/>
      <c r="P23" s="3"/>
    </row>
    <row r="24" spans="1:16" x14ac:dyDescent="0.25">
      <c r="A24" s="3"/>
      <c r="B24" s="117"/>
      <c r="C24" s="332" t="s">
        <v>395</v>
      </c>
      <c r="D24" s="333"/>
      <c r="E24" s="333"/>
      <c r="F24" s="333"/>
      <c r="G24" s="333"/>
      <c r="H24" s="333"/>
      <c r="I24" s="333"/>
      <c r="J24" s="333"/>
      <c r="K24" s="334"/>
      <c r="L24" s="339" t="s">
        <v>396</v>
      </c>
      <c r="M24" s="340"/>
      <c r="N24" s="343"/>
      <c r="O24" s="3"/>
      <c r="P24" s="3"/>
    </row>
    <row r="25" spans="1:16" x14ac:dyDescent="0.25">
      <c r="A25" s="3"/>
      <c r="B25" s="117"/>
      <c r="C25" s="332" t="s">
        <v>397</v>
      </c>
      <c r="D25" s="333"/>
      <c r="E25" s="333"/>
      <c r="F25" s="333"/>
      <c r="G25" s="333"/>
      <c r="H25" s="333"/>
      <c r="I25" s="333"/>
      <c r="J25" s="333"/>
      <c r="K25" s="334"/>
      <c r="L25" s="339" t="s">
        <v>398</v>
      </c>
      <c r="M25" s="340"/>
      <c r="N25" s="343"/>
      <c r="O25" s="3"/>
      <c r="P25" s="3"/>
    </row>
    <row r="26" spans="1:16" x14ac:dyDescent="0.25">
      <c r="A26" s="3"/>
      <c r="B26" s="117"/>
      <c r="C26" s="332" t="s">
        <v>399</v>
      </c>
      <c r="D26" s="333"/>
      <c r="E26" s="333"/>
      <c r="F26" s="333"/>
      <c r="G26" s="333"/>
      <c r="H26" s="333"/>
      <c r="I26" s="333"/>
      <c r="J26" s="333"/>
      <c r="K26" s="334"/>
      <c r="L26" s="339" t="s">
        <v>400</v>
      </c>
      <c r="M26" s="340"/>
      <c r="N26" s="343"/>
      <c r="O26" s="3"/>
      <c r="P26" s="3"/>
    </row>
    <row r="27" spans="1:16" x14ac:dyDescent="0.25">
      <c r="A27" s="3"/>
      <c r="B27" s="117"/>
      <c r="C27" s="332" t="s">
        <v>401</v>
      </c>
      <c r="D27" s="333"/>
      <c r="E27" s="333"/>
      <c r="F27" s="333"/>
      <c r="G27" s="333"/>
      <c r="H27" s="333"/>
      <c r="I27" s="333"/>
      <c r="J27" s="333"/>
      <c r="K27" s="334"/>
      <c r="L27" s="339" t="s">
        <v>402</v>
      </c>
      <c r="M27" s="340"/>
      <c r="N27" s="343"/>
      <c r="O27" s="3"/>
      <c r="P27" s="3"/>
    </row>
    <row r="28" spans="1:16" ht="22.5" customHeight="1" x14ac:dyDescent="0.25">
      <c r="A28" s="3"/>
      <c r="B28" s="117">
        <v>9</v>
      </c>
      <c r="C28" s="377" t="s">
        <v>403</v>
      </c>
      <c r="D28" s="333"/>
      <c r="E28" s="333"/>
      <c r="F28" s="333"/>
      <c r="G28" s="333"/>
      <c r="H28" s="333"/>
      <c r="I28" s="333"/>
      <c r="J28" s="333"/>
      <c r="K28" s="334"/>
      <c r="L28" s="339" t="s">
        <v>404</v>
      </c>
      <c r="M28" s="340"/>
      <c r="N28" s="343"/>
      <c r="O28" s="3"/>
      <c r="P28" s="3"/>
    </row>
    <row r="29" spans="1:16" x14ac:dyDescent="0.25">
      <c r="A29" s="3"/>
      <c r="B29" s="117">
        <v>10</v>
      </c>
      <c r="C29" s="332" t="s">
        <v>548</v>
      </c>
      <c r="D29" s="333"/>
      <c r="E29" s="333"/>
      <c r="F29" s="333"/>
      <c r="G29" s="333"/>
      <c r="H29" s="333"/>
      <c r="I29" s="333"/>
      <c r="J29" s="333"/>
      <c r="K29" s="334"/>
      <c r="L29" s="339" t="s">
        <v>405</v>
      </c>
      <c r="M29" s="340"/>
      <c r="N29" s="343"/>
      <c r="O29" s="3"/>
      <c r="P29" s="3"/>
    </row>
    <row r="30" spans="1:16" x14ac:dyDescent="0.25">
      <c r="A30" s="3"/>
      <c r="B30" s="117">
        <v>11</v>
      </c>
      <c r="C30" s="332" t="s">
        <v>406</v>
      </c>
      <c r="D30" s="333"/>
      <c r="E30" s="333"/>
      <c r="F30" s="333"/>
      <c r="G30" s="333"/>
      <c r="H30" s="333"/>
      <c r="I30" s="333"/>
      <c r="J30" s="333"/>
      <c r="K30" s="334"/>
      <c r="L30" s="339" t="s">
        <v>405</v>
      </c>
      <c r="M30" s="340"/>
      <c r="N30" s="343"/>
      <c r="O30" s="3"/>
      <c r="P30" s="3"/>
    </row>
    <row r="31" spans="1:16" x14ac:dyDescent="0.25">
      <c r="A31" s="3"/>
      <c r="B31" s="117">
        <v>12</v>
      </c>
      <c r="C31" s="332" t="s">
        <v>407</v>
      </c>
      <c r="D31" s="333"/>
      <c r="E31" s="333"/>
      <c r="F31" s="333"/>
      <c r="G31" s="333"/>
      <c r="H31" s="333"/>
      <c r="I31" s="333"/>
      <c r="J31" s="333"/>
      <c r="K31" s="334"/>
      <c r="L31" s="339" t="s">
        <v>408</v>
      </c>
      <c r="M31" s="340"/>
      <c r="N31" s="343"/>
      <c r="O31" s="3"/>
      <c r="P31" s="3"/>
    </row>
    <row r="32" spans="1:16" x14ac:dyDescent="0.25">
      <c r="A32" s="3"/>
      <c r="B32" s="117">
        <v>13</v>
      </c>
      <c r="C32" s="332" t="s">
        <v>409</v>
      </c>
      <c r="D32" s="333"/>
      <c r="E32" s="333"/>
      <c r="F32" s="333"/>
      <c r="G32" s="333"/>
      <c r="H32" s="333"/>
      <c r="I32" s="333"/>
      <c r="J32" s="333"/>
      <c r="K32" s="334"/>
      <c r="L32" s="339" t="s">
        <v>408</v>
      </c>
      <c r="M32" s="340"/>
      <c r="N32" s="343"/>
      <c r="O32" s="3"/>
      <c r="P32" s="3"/>
    </row>
    <row r="33" spans="1:16" x14ac:dyDescent="0.25">
      <c r="A33" s="3"/>
      <c r="B33" s="117">
        <v>14</v>
      </c>
      <c r="C33" s="332" t="s">
        <v>410</v>
      </c>
      <c r="D33" s="333"/>
      <c r="E33" s="333"/>
      <c r="F33" s="333"/>
      <c r="G33" s="333"/>
      <c r="H33" s="333"/>
      <c r="I33" s="333"/>
      <c r="J33" s="333"/>
      <c r="K33" s="334"/>
      <c r="L33" s="339" t="s">
        <v>372</v>
      </c>
      <c r="M33" s="340"/>
      <c r="N33" s="343"/>
      <c r="O33" s="3"/>
      <c r="P33" s="3"/>
    </row>
    <row r="34" spans="1:16" x14ac:dyDescent="0.25">
      <c r="A34" s="3"/>
      <c r="B34" s="117">
        <v>15</v>
      </c>
      <c r="C34" s="332" t="s">
        <v>411</v>
      </c>
      <c r="D34" s="333"/>
      <c r="E34" s="333"/>
      <c r="F34" s="333"/>
      <c r="G34" s="333"/>
      <c r="H34" s="333"/>
      <c r="I34" s="333"/>
      <c r="J34" s="333"/>
      <c r="K34" s="334"/>
      <c r="L34" s="339" t="s">
        <v>412</v>
      </c>
      <c r="M34" s="340"/>
      <c r="N34" s="343"/>
      <c r="O34" s="3"/>
      <c r="P34" s="3"/>
    </row>
    <row r="35" spans="1:16" x14ac:dyDescent="0.25">
      <c r="A35" s="3"/>
      <c r="B35" s="117">
        <v>16</v>
      </c>
      <c r="C35" s="332" t="s">
        <v>413</v>
      </c>
      <c r="D35" s="333"/>
      <c r="E35" s="333"/>
      <c r="F35" s="333"/>
      <c r="G35" s="333"/>
      <c r="H35" s="333"/>
      <c r="I35" s="333"/>
      <c r="J35" s="333"/>
      <c r="K35" s="334"/>
      <c r="L35" s="339"/>
      <c r="M35" s="340"/>
      <c r="N35" s="343"/>
      <c r="O35" s="3"/>
      <c r="P35" s="3"/>
    </row>
    <row r="36" spans="1:16" x14ac:dyDescent="0.25">
      <c r="A36" s="3"/>
      <c r="B36" s="117"/>
      <c r="C36" s="332" t="s">
        <v>414</v>
      </c>
      <c r="D36" s="333"/>
      <c r="E36" s="333"/>
      <c r="F36" s="333"/>
      <c r="G36" s="333"/>
      <c r="H36" s="333"/>
      <c r="I36" s="333"/>
      <c r="J36" s="333"/>
      <c r="K36" s="334"/>
      <c r="L36" s="339" t="s">
        <v>415</v>
      </c>
      <c r="M36" s="340"/>
      <c r="N36" s="343"/>
      <c r="O36" s="3"/>
      <c r="P36" s="3"/>
    </row>
    <row r="37" spans="1:16" x14ac:dyDescent="0.25">
      <c r="A37" s="3"/>
      <c r="B37" s="117"/>
      <c r="C37" s="332" t="s">
        <v>416</v>
      </c>
      <c r="D37" s="333"/>
      <c r="E37" s="333"/>
      <c r="F37" s="333"/>
      <c r="G37" s="333"/>
      <c r="H37" s="333"/>
      <c r="I37" s="333"/>
      <c r="J37" s="333"/>
      <c r="K37" s="334"/>
      <c r="L37" s="339" t="s">
        <v>417</v>
      </c>
      <c r="M37" s="340"/>
      <c r="N37" s="343"/>
      <c r="O37" s="3"/>
      <c r="P37" s="3"/>
    </row>
    <row r="38" spans="1:16" x14ac:dyDescent="0.25">
      <c r="A38" s="3"/>
      <c r="B38" s="117"/>
      <c r="C38" s="332" t="s">
        <v>418</v>
      </c>
      <c r="D38" s="333"/>
      <c r="E38" s="333"/>
      <c r="F38" s="333"/>
      <c r="G38" s="333"/>
      <c r="H38" s="333"/>
      <c r="I38" s="333"/>
      <c r="J38" s="333"/>
      <c r="K38" s="334"/>
      <c r="L38" s="339" t="s">
        <v>390</v>
      </c>
      <c r="M38" s="340"/>
      <c r="N38" s="343"/>
      <c r="O38" s="3"/>
      <c r="P38" s="3"/>
    </row>
    <row r="39" spans="1:16" x14ac:dyDescent="0.25">
      <c r="A39" s="3"/>
      <c r="B39" s="117"/>
      <c r="C39" s="332" t="s">
        <v>419</v>
      </c>
      <c r="D39" s="333"/>
      <c r="E39" s="333"/>
      <c r="F39" s="333"/>
      <c r="G39" s="333"/>
      <c r="H39" s="333"/>
      <c r="I39" s="333"/>
      <c r="J39" s="333"/>
      <c r="K39" s="334"/>
      <c r="L39" s="339" t="s">
        <v>420</v>
      </c>
      <c r="M39" s="340"/>
      <c r="N39" s="343"/>
      <c r="O39" s="3"/>
      <c r="P39" s="3"/>
    </row>
    <row r="40" spans="1:16" x14ac:dyDescent="0.25">
      <c r="A40" s="3"/>
      <c r="B40" s="117">
        <v>17</v>
      </c>
      <c r="C40" s="332" t="s">
        <v>421</v>
      </c>
      <c r="D40" s="333"/>
      <c r="E40" s="333"/>
      <c r="F40" s="333"/>
      <c r="G40" s="333"/>
      <c r="H40" s="333"/>
      <c r="I40" s="333"/>
      <c r="J40" s="333"/>
      <c r="K40" s="334"/>
      <c r="L40" s="339" t="s">
        <v>422</v>
      </c>
      <c r="M40" s="340"/>
      <c r="N40" s="343"/>
      <c r="O40" s="3"/>
      <c r="P40" s="3"/>
    </row>
    <row r="41" spans="1:16" ht="45" customHeight="1" x14ac:dyDescent="0.25">
      <c r="A41" s="3"/>
      <c r="B41" s="117">
        <v>18</v>
      </c>
      <c r="C41" s="377" t="s">
        <v>423</v>
      </c>
      <c r="D41" s="378"/>
      <c r="E41" s="378"/>
      <c r="F41" s="378"/>
      <c r="G41" s="378"/>
      <c r="H41" s="378"/>
      <c r="I41" s="378"/>
      <c r="J41" s="378"/>
      <c r="K41" s="379"/>
      <c r="L41" s="339" t="s">
        <v>372</v>
      </c>
      <c r="M41" s="340"/>
      <c r="N41" s="343"/>
      <c r="O41" s="3"/>
      <c r="P41" s="3"/>
    </row>
    <row r="42" spans="1:16" x14ac:dyDescent="0.25">
      <c r="A42" s="3"/>
      <c r="B42" s="117">
        <v>19</v>
      </c>
      <c r="C42" s="332" t="s">
        <v>424</v>
      </c>
      <c r="D42" s="333"/>
      <c r="E42" s="333"/>
      <c r="F42" s="333"/>
      <c r="G42" s="333"/>
      <c r="H42" s="333"/>
      <c r="I42" s="333"/>
      <c r="J42" s="333"/>
      <c r="K42" s="334"/>
      <c r="L42" s="339" t="s">
        <v>494</v>
      </c>
      <c r="M42" s="340"/>
      <c r="N42" s="343"/>
      <c r="O42" s="3"/>
      <c r="P42" s="3"/>
    </row>
    <row r="43" spans="1:16" x14ac:dyDescent="0.25">
      <c r="A43" s="3"/>
      <c r="B43" s="117">
        <v>20</v>
      </c>
      <c r="C43" s="332" t="s">
        <v>425</v>
      </c>
      <c r="D43" s="333"/>
      <c r="E43" s="333"/>
      <c r="F43" s="333"/>
      <c r="G43" s="333"/>
      <c r="H43" s="333"/>
      <c r="I43" s="333"/>
      <c r="J43" s="333"/>
      <c r="K43" s="334"/>
      <c r="L43" s="339" t="s">
        <v>426</v>
      </c>
      <c r="M43" s="340"/>
      <c r="N43" s="343"/>
      <c r="O43" s="3"/>
      <c r="P43" s="3"/>
    </row>
    <row r="44" spans="1:16" x14ac:dyDescent="0.25">
      <c r="A44" s="3"/>
      <c r="B44" s="422">
        <v>21</v>
      </c>
      <c r="C44" s="368" t="s">
        <v>427</v>
      </c>
      <c r="D44" s="369"/>
      <c r="E44" s="369"/>
      <c r="F44" s="369"/>
      <c r="G44" s="369"/>
      <c r="H44" s="369"/>
      <c r="I44" s="369"/>
      <c r="J44" s="369"/>
      <c r="K44" s="370"/>
      <c r="L44" s="339" t="s">
        <v>428</v>
      </c>
      <c r="M44" s="340"/>
      <c r="N44" s="343"/>
      <c r="O44" s="3"/>
      <c r="P44" s="3"/>
    </row>
    <row r="45" spans="1:16" x14ac:dyDescent="0.25">
      <c r="A45" s="3"/>
      <c r="B45" s="423"/>
      <c r="C45" s="371"/>
      <c r="D45" s="372"/>
      <c r="E45" s="372"/>
      <c r="F45" s="372"/>
      <c r="G45" s="372"/>
      <c r="H45" s="372"/>
      <c r="I45" s="372"/>
      <c r="J45" s="372"/>
      <c r="K45" s="373"/>
      <c r="L45" s="339" t="s">
        <v>549</v>
      </c>
      <c r="M45" s="340"/>
      <c r="N45" s="343"/>
      <c r="O45" s="3"/>
      <c r="P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5">
      <c r="A47" s="3"/>
      <c r="B47" s="3" t="s">
        <v>147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</sheetData>
  <sheetProtection algorithmName="SHA-512" hashValue="9xaSwuEiSW49wX55oEftEh6LswkkE1hZpy+DQPQ+KnzgKKZDr4lvBpsKpRMQmsPEWSCZvz78rq+xA2hZ5sVVXQ==" saltValue="2EX7DhZ4q+mRSgSneUDu/Q==" spinCount="100000" sheet="1" objects="1" scenarios="1"/>
  <mergeCells count="66">
    <mergeCell ref="L43:N43"/>
    <mergeCell ref="C39:K39"/>
    <mergeCell ref="L39:N39"/>
    <mergeCell ref="C40:K40"/>
    <mergeCell ref="L40:N40"/>
    <mergeCell ref="C41:K41"/>
    <mergeCell ref="L41:N41"/>
    <mergeCell ref="C42:K42"/>
    <mergeCell ref="C43:K43"/>
    <mergeCell ref="C37:K37"/>
    <mergeCell ref="L37:N37"/>
    <mergeCell ref="C38:K38"/>
    <mergeCell ref="L38:N38"/>
    <mergeCell ref="L42:N42"/>
    <mergeCell ref="C34:K34"/>
    <mergeCell ref="L34:N34"/>
    <mergeCell ref="C35:K35"/>
    <mergeCell ref="L35:N35"/>
    <mergeCell ref="C36:K36"/>
    <mergeCell ref="L36:N36"/>
    <mergeCell ref="C31:K31"/>
    <mergeCell ref="L31:N31"/>
    <mergeCell ref="C32:K32"/>
    <mergeCell ref="L32:N32"/>
    <mergeCell ref="C33:K33"/>
    <mergeCell ref="L33:N33"/>
    <mergeCell ref="C28:K28"/>
    <mergeCell ref="L28:N28"/>
    <mergeCell ref="C29:K29"/>
    <mergeCell ref="L29:N29"/>
    <mergeCell ref="C30:K30"/>
    <mergeCell ref="L30:N30"/>
    <mergeCell ref="C25:K25"/>
    <mergeCell ref="L25:N25"/>
    <mergeCell ref="C26:K26"/>
    <mergeCell ref="L26:N26"/>
    <mergeCell ref="C27:K27"/>
    <mergeCell ref="L27:N27"/>
    <mergeCell ref="C22:K22"/>
    <mergeCell ref="L22:N22"/>
    <mergeCell ref="C23:K23"/>
    <mergeCell ref="L23:N23"/>
    <mergeCell ref="C24:K24"/>
    <mergeCell ref="L24:N24"/>
    <mergeCell ref="C19:K19"/>
    <mergeCell ref="L19:N19"/>
    <mergeCell ref="C20:K20"/>
    <mergeCell ref="L20:N20"/>
    <mergeCell ref="C21:K21"/>
    <mergeCell ref="L21:N21"/>
    <mergeCell ref="B44:B45"/>
    <mergeCell ref="C44:K45"/>
    <mergeCell ref="L44:N44"/>
    <mergeCell ref="L45:N45"/>
    <mergeCell ref="I1:O1"/>
    <mergeCell ref="C14:K14"/>
    <mergeCell ref="L14:N14"/>
    <mergeCell ref="C15:K15"/>
    <mergeCell ref="L15:N15"/>
    <mergeCell ref="M10:O10"/>
    <mergeCell ref="C16:K16"/>
    <mergeCell ref="L16:N16"/>
    <mergeCell ref="C17:K17"/>
    <mergeCell ref="L17:N17"/>
    <mergeCell ref="C18:K18"/>
    <mergeCell ref="L18:N18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84"/>
  <sheetViews>
    <sheetView tabSelected="1" zoomScale="80" zoomScaleNormal="80" workbookViewId="0">
      <pane ySplit="13" topLeftCell="A14" activePane="bottomLeft" state="frozen"/>
      <selection pane="bottomLeft" activeCell="W21" sqref="W21"/>
    </sheetView>
  </sheetViews>
  <sheetFormatPr defaultRowHeight="15" outlineLevelRow="1" x14ac:dyDescent="0.25"/>
  <cols>
    <col min="1" max="1" width="5.7109375" customWidth="1"/>
    <col min="2" max="2" width="13.42578125" customWidth="1"/>
    <col min="3" max="3" width="26.42578125" customWidth="1"/>
    <col min="4" max="4" width="8" customWidth="1"/>
    <col min="5" max="5" width="13.28515625" customWidth="1"/>
    <col min="6" max="6" width="7.5703125" customWidth="1"/>
    <col min="7" max="7" width="10.42578125" customWidth="1"/>
    <col min="19" max="19" width="1.28515625" customWidth="1"/>
    <col min="31" max="31" width="15.140625" customWidth="1"/>
  </cols>
  <sheetData>
    <row r="1" spans="1:31" outlineLevel="1" x14ac:dyDescent="0.25">
      <c r="A1" s="1"/>
      <c r="B1" s="1"/>
      <c r="C1" s="2"/>
      <c r="D1" s="3"/>
      <c r="E1" s="3"/>
      <c r="F1" s="3" t="s">
        <v>0</v>
      </c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57" t="s">
        <v>1</v>
      </c>
      <c r="AA1" s="257"/>
      <c r="AB1" s="257"/>
      <c r="AC1" s="257"/>
      <c r="AD1" s="257"/>
      <c r="AE1" s="257"/>
    </row>
    <row r="2" spans="1:31" outlineLevel="1" x14ac:dyDescent="0.25">
      <c r="A2" s="1"/>
      <c r="B2" s="1"/>
      <c r="C2" s="2"/>
      <c r="D2" s="3"/>
      <c r="E2" s="3"/>
      <c r="F2" s="3" t="s">
        <v>2</v>
      </c>
      <c r="G2" s="3"/>
      <c r="H2" s="3"/>
      <c r="I2" s="3"/>
      <c r="J2" s="3"/>
      <c r="K2" s="3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 t="s">
        <v>3</v>
      </c>
      <c r="AA2" s="3"/>
      <c r="AB2" s="4"/>
      <c r="AC2" s="3" t="s">
        <v>4</v>
      </c>
      <c r="AD2" s="3"/>
      <c r="AE2" s="3"/>
    </row>
    <row r="3" spans="1:31" outlineLevel="1" x14ac:dyDescent="0.25">
      <c r="A3" s="1"/>
      <c r="B3" s="1"/>
      <c r="C3" s="2"/>
      <c r="D3" s="3"/>
      <c r="E3" s="3"/>
      <c r="F3" s="3" t="s">
        <v>5</v>
      </c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 t="s">
        <v>6</v>
      </c>
      <c r="AA3" s="3"/>
      <c r="AB3" s="4"/>
      <c r="AC3" s="3" t="s">
        <v>7</v>
      </c>
      <c r="AD3" s="3"/>
      <c r="AE3" s="3"/>
    </row>
    <row r="4" spans="1:31" outlineLevel="1" x14ac:dyDescent="0.25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 t="s">
        <v>8</v>
      </c>
      <c r="AA4" s="3"/>
      <c r="AB4" s="4"/>
      <c r="AC4" s="3" t="s">
        <v>9</v>
      </c>
      <c r="AD4" s="3"/>
      <c r="AE4" s="3"/>
    </row>
    <row r="5" spans="1:31" ht="15.75" outlineLevel="1" thickBot="1" x14ac:dyDescent="0.3">
      <c r="A5" s="6"/>
      <c r="B5" s="6"/>
      <c r="C5" s="7"/>
      <c r="D5" s="8"/>
      <c r="E5" s="8"/>
      <c r="F5" s="8" t="s">
        <v>10</v>
      </c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C5" s="8" t="s">
        <v>11</v>
      </c>
      <c r="AD5" s="8"/>
      <c r="AE5" s="8"/>
    </row>
    <row r="6" spans="1:31" ht="15.75" outlineLevel="1" thickTop="1" x14ac:dyDescent="0.25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3"/>
      <c r="AD6" s="3"/>
      <c r="AE6" s="3"/>
    </row>
    <row r="7" spans="1:31" outlineLevel="1" x14ac:dyDescent="0.25">
      <c r="A7" s="1"/>
      <c r="B7" s="1"/>
      <c r="C7" s="2"/>
      <c r="D7" s="3"/>
      <c r="E7" s="3"/>
      <c r="F7" s="3"/>
      <c r="G7" s="3"/>
      <c r="H7" s="3"/>
      <c r="I7" s="3"/>
      <c r="J7" s="3"/>
      <c r="K7" s="3"/>
      <c r="L7" s="4"/>
      <c r="M7" s="3"/>
      <c r="N7" s="3"/>
      <c r="O7" s="3"/>
      <c r="P7" s="1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1"/>
      <c r="AC7" s="11"/>
      <c r="AD7" s="11"/>
      <c r="AE7" s="12" t="s">
        <v>550</v>
      </c>
    </row>
    <row r="8" spans="1:31" outlineLevel="1" x14ac:dyDescent="0.25">
      <c r="A8" s="13"/>
      <c r="B8" s="14" t="s">
        <v>12</v>
      </c>
      <c r="C8" s="15"/>
      <c r="D8" s="11"/>
      <c r="E8" s="11"/>
      <c r="F8" s="11"/>
      <c r="G8" s="11"/>
      <c r="H8" s="11"/>
      <c r="I8" s="11"/>
      <c r="J8" s="11"/>
      <c r="K8" s="11"/>
      <c r="L8" s="16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outlineLevel="1" x14ac:dyDescent="0.25">
      <c r="A9" s="1"/>
      <c r="B9" s="1"/>
      <c r="C9" s="2"/>
      <c r="D9" s="3"/>
      <c r="E9" s="3"/>
      <c r="F9" s="3"/>
      <c r="G9" s="3"/>
      <c r="H9" s="3"/>
      <c r="I9" s="3"/>
      <c r="J9" s="3"/>
      <c r="K9" s="3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7"/>
      <c r="AA9" s="17"/>
      <c r="AB9" s="11"/>
      <c r="AC9" s="11"/>
      <c r="AD9" s="11"/>
      <c r="AE9" s="18"/>
    </row>
    <row r="10" spans="1:31" outlineLevel="1" x14ac:dyDescent="0.25"/>
    <row r="11" spans="1:31" ht="36" customHeight="1" x14ac:dyDescent="0.25">
      <c r="A11" s="282" t="s">
        <v>13</v>
      </c>
      <c r="B11" s="274" t="s">
        <v>14</v>
      </c>
      <c r="C11" s="280" t="s">
        <v>15</v>
      </c>
      <c r="D11" s="274" t="s">
        <v>16</v>
      </c>
      <c r="E11" s="274" t="s">
        <v>17</v>
      </c>
      <c r="F11" s="263" t="s">
        <v>512</v>
      </c>
      <c r="G11" s="274" t="s">
        <v>18</v>
      </c>
      <c r="H11" s="276" t="s">
        <v>19</v>
      </c>
      <c r="I11" s="277"/>
      <c r="J11" s="277"/>
      <c r="K11" s="277"/>
      <c r="L11" s="277"/>
      <c r="M11" s="277"/>
      <c r="N11" s="277"/>
      <c r="O11" s="277"/>
      <c r="P11" s="277"/>
      <c r="Q11" s="277"/>
      <c r="R11" s="278"/>
      <c r="S11" s="39"/>
      <c r="T11" s="279" t="s">
        <v>20</v>
      </c>
      <c r="U11" s="277"/>
      <c r="V11" s="277"/>
      <c r="W11" s="277"/>
      <c r="X11" s="277"/>
      <c r="Y11" s="277"/>
      <c r="Z11" s="277"/>
      <c r="AA11" s="277"/>
      <c r="AB11" s="277"/>
      <c r="AC11" s="277"/>
      <c r="AD11" s="278"/>
      <c r="AE11" s="280" t="s">
        <v>21</v>
      </c>
    </row>
    <row r="12" spans="1:31" ht="31.5" customHeight="1" x14ac:dyDescent="0.25">
      <c r="A12" s="283"/>
      <c r="B12" s="283"/>
      <c r="C12" s="281"/>
      <c r="D12" s="284"/>
      <c r="E12" s="284"/>
      <c r="F12" s="264"/>
      <c r="G12" s="275"/>
      <c r="H12" s="55" t="s">
        <v>22</v>
      </c>
      <c r="I12" s="56" t="s">
        <v>23</v>
      </c>
      <c r="J12" s="56" t="s">
        <v>24</v>
      </c>
      <c r="K12" s="56" t="s">
        <v>25</v>
      </c>
      <c r="L12" s="56" t="s">
        <v>26</v>
      </c>
      <c r="M12" s="56" t="s">
        <v>27</v>
      </c>
      <c r="N12" s="56" t="s">
        <v>28</v>
      </c>
      <c r="O12" s="56" t="s">
        <v>29</v>
      </c>
      <c r="P12" s="56" t="s">
        <v>30</v>
      </c>
      <c r="Q12" s="56" t="s">
        <v>31</v>
      </c>
      <c r="R12" s="56" t="s">
        <v>32</v>
      </c>
      <c r="S12" s="39"/>
      <c r="T12" s="57" t="s">
        <v>33</v>
      </c>
      <c r="U12" s="58" t="s">
        <v>34</v>
      </c>
      <c r="V12" s="58" t="s">
        <v>35</v>
      </c>
      <c r="W12" s="58" t="s">
        <v>36</v>
      </c>
      <c r="X12" s="58" t="s">
        <v>37</v>
      </c>
      <c r="Y12" s="58" t="s">
        <v>38</v>
      </c>
      <c r="Z12" s="58" t="s">
        <v>39</v>
      </c>
      <c r="AA12" s="58" t="s">
        <v>40</v>
      </c>
      <c r="AB12" s="56" t="s">
        <v>41</v>
      </c>
      <c r="AC12" s="56" t="s">
        <v>42</v>
      </c>
      <c r="AD12" s="59" t="s">
        <v>43</v>
      </c>
      <c r="AE12" s="281"/>
    </row>
    <row r="13" spans="1:31" ht="13.5" customHeight="1" x14ac:dyDescent="0.25">
      <c r="A13" s="54"/>
      <c r="B13" s="60"/>
      <c r="C13" s="61"/>
      <c r="D13" s="61"/>
      <c r="E13" s="61"/>
      <c r="F13" s="61"/>
      <c r="G13" s="61"/>
      <c r="H13" s="83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  <c r="T13" s="86"/>
      <c r="U13" s="87"/>
      <c r="V13" s="87"/>
      <c r="W13" s="87"/>
      <c r="X13" s="87"/>
      <c r="Y13" s="87"/>
      <c r="Z13" s="87"/>
      <c r="AA13" s="87"/>
      <c r="AB13" s="84"/>
      <c r="AC13" s="84"/>
      <c r="AD13" s="88"/>
      <c r="AE13" s="61"/>
    </row>
    <row r="14" spans="1:31" ht="15.75" x14ac:dyDescent="0.25">
      <c r="A14" s="34">
        <v>1</v>
      </c>
      <c r="B14" s="35" t="s">
        <v>70</v>
      </c>
      <c r="C14" s="92" t="s">
        <v>48</v>
      </c>
      <c r="D14" s="73">
        <v>230</v>
      </c>
      <c r="E14" s="227" t="s">
        <v>49</v>
      </c>
      <c r="F14" s="89">
        <v>6</v>
      </c>
      <c r="G14" s="89">
        <v>3000</v>
      </c>
      <c r="H14" s="231">
        <v>42</v>
      </c>
      <c r="I14" s="231">
        <v>42</v>
      </c>
      <c r="J14" s="231">
        <v>42</v>
      </c>
      <c r="K14" s="231">
        <v>42</v>
      </c>
      <c r="L14" s="231">
        <v>42</v>
      </c>
      <c r="M14" s="231">
        <v>41.5</v>
      </c>
      <c r="N14" s="231">
        <v>41.5</v>
      </c>
      <c r="O14" s="231">
        <v>41.5</v>
      </c>
      <c r="P14" s="231">
        <v>41.5</v>
      </c>
      <c r="Q14" s="231">
        <v>41</v>
      </c>
      <c r="R14" s="231">
        <v>41</v>
      </c>
      <c r="S14" s="74">
        <v>0</v>
      </c>
      <c r="T14" s="75">
        <f>$D14*H14</f>
        <v>9660</v>
      </c>
      <c r="U14" s="75">
        <f t="shared" ref="U14:AD30" si="0">$D14*I14</f>
        <v>9660</v>
      </c>
      <c r="V14" s="75">
        <f t="shared" si="0"/>
        <v>9660</v>
      </c>
      <c r="W14" s="75">
        <f t="shared" si="0"/>
        <v>9660</v>
      </c>
      <c r="X14" s="75">
        <f t="shared" si="0"/>
        <v>9660</v>
      </c>
      <c r="Y14" s="75">
        <f t="shared" si="0"/>
        <v>9545</v>
      </c>
      <c r="Z14" s="75">
        <f t="shared" si="0"/>
        <v>9545</v>
      </c>
      <c r="AA14" s="75">
        <f t="shared" si="0"/>
        <v>9545</v>
      </c>
      <c r="AB14" s="75">
        <f t="shared" si="0"/>
        <v>9545</v>
      </c>
      <c r="AC14" s="75">
        <f t="shared" si="0"/>
        <v>9430</v>
      </c>
      <c r="AD14" s="75">
        <f t="shared" si="0"/>
        <v>9430</v>
      </c>
      <c r="AE14" s="229" t="s">
        <v>439</v>
      </c>
    </row>
    <row r="15" spans="1:31" ht="15.75" x14ac:dyDescent="0.25">
      <c r="A15" s="34">
        <v>2</v>
      </c>
      <c r="B15" s="35" t="s">
        <v>70</v>
      </c>
      <c r="C15" s="92" t="s">
        <v>77</v>
      </c>
      <c r="D15" s="73">
        <v>230</v>
      </c>
      <c r="E15" s="227" t="s">
        <v>49</v>
      </c>
      <c r="F15" s="89">
        <v>3</v>
      </c>
      <c r="G15" s="89">
        <v>3000</v>
      </c>
      <c r="H15" s="231">
        <v>19</v>
      </c>
      <c r="I15" s="231">
        <v>19</v>
      </c>
      <c r="J15" s="231">
        <v>19</v>
      </c>
      <c r="K15" s="231">
        <v>19</v>
      </c>
      <c r="L15" s="231">
        <v>19</v>
      </c>
      <c r="M15" s="231">
        <v>18.5</v>
      </c>
      <c r="N15" s="231">
        <v>18.5</v>
      </c>
      <c r="O15" s="231">
        <v>18.5</v>
      </c>
      <c r="P15" s="231">
        <v>18.5</v>
      </c>
      <c r="Q15" s="231">
        <v>18</v>
      </c>
      <c r="R15" s="231">
        <v>18</v>
      </c>
      <c r="S15" s="74">
        <v>0</v>
      </c>
      <c r="T15" s="75">
        <f t="shared" ref="T15:T27" si="1">$D15*H15</f>
        <v>4370</v>
      </c>
      <c r="U15" s="75">
        <f t="shared" ref="U15:U28" si="2">$D15*I15</f>
        <v>4370</v>
      </c>
      <c r="V15" s="75">
        <f t="shared" ref="V15:V28" si="3">$D15*J15</f>
        <v>4370</v>
      </c>
      <c r="W15" s="75">
        <f t="shared" ref="W15:W28" si="4">$D15*K15</f>
        <v>4370</v>
      </c>
      <c r="X15" s="75">
        <f t="shared" ref="X15:X28" si="5">$D15*L15</f>
        <v>4370</v>
      </c>
      <c r="Y15" s="75">
        <f t="shared" ref="Y15:Y28" si="6">$D15*M15</f>
        <v>4255</v>
      </c>
      <c r="Z15" s="75">
        <f t="shared" ref="Z15:Z28" si="7">$D15*N15</f>
        <v>4255</v>
      </c>
      <c r="AA15" s="75">
        <f t="shared" ref="AA15:AA28" si="8">$D15*O15</f>
        <v>4255</v>
      </c>
      <c r="AB15" s="75">
        <f t="shared" ref="AB15:AB28" si="9">$D15*P15</f>
        <v>4255</v>
      </c>
      <c r="AC15" s="75">
        <f t="shared" ref="AC15:AC28" si="10">$D15*Q15</f>
        <v>4140</v>
      </c>
      <c r="AD15" s="75">
        <f t="shared" ref="AD15:AD28" si="11">$D15*R15</f>
        <v>4140</v>
      </c>
      <c r="AE15" s="229" t="s">
        <v>439</v>
      </c>
    </row>
    <row r="16" spans="1:31" ht="15.75" x14ac:dyDescent="0.25">
      <c r="A16" s="34">
        <v>3</v>
      </c>
      <c r="B16" s="35" t="s">
        <v>70</v>
      </c>
      <c r="C16" s="92" t="s">
        <v>80</v>
      </c>
      <c r="D16" s="73">
        <v>230</v>
      </c>
      <c r="E16" s="227" t="s">
        <v>49</v>
      </c>
      <c r="F16" s="89">
        <v>4</v>
      </c>
      <c r="G16" s="89">
        <v>3000</v>
      </c>
      <c r="H16" s="231">
        <v>33</v>
      </c>
      <c r="I16" s="231">
        <v>33</v>
      </c>
      <c r="J16" s="231">
        <v>33</v>
      </c>
      <c r="K16" s="231">
        <v>33</v>
      </c>
      <c r="L16" s="231">
        <v>33</v>
      </c>
      <c r="M16" s="231">
        <v>32.5</v>
      </c>
      <c r="N16" s="231">
        <v>32.5</v>
      </c>
      <c r="O16" s="231">
        <v>32.5</v>
      </c>
      <c r="P16" s="231">
        <v>32.5</v>
      </c>
      <c r="Q16" s="231">
        <v>32</v>
      </c>
      <c r="R16" s="231">
        <v>32</v>
      </c>
      <c r="S16" s="74">
        <v>0</v>
      </c>
      <c r="T16" s="75">
        <f t="shared" si="1"/>
        <v>7590</v>
      </c>
      <c r="U16" s="75">
        <f t="shared" si="2"/>
        <v>7590</v>
      </c>
      <c r="V16" s="75">
        <f t="shared" si="3"/>
        <v>7590</v>
      </c>
      <c r="W16" s="75">
        <f t="shared" si="4"/>
        <v>7590</v>
      </c>
      <c r="X16" s="75">
        <f t="shared" si="5"/>
        <v>7590</v>
      </c>
      <c r="Y16" s="75">
        <f t="shared" si="6"/>
        <v>7475</v>
      </c>
      <c r="Z16" s="75">
        <f t="shared" si="7"/>
        <v>7475</v>
      </c>
      <c r="AA16" s="75">
        <f t="shared" si="8"/>
        <v>7475</v>
      </c>
      <c r="AB16" s="75">
        <f t="shared" si="9"/>
        <v>7475</v>
      </c>
      <c r="AC16" s="75">
        <f t="shared" si="10"/>
        <v>7360</v>
      </c>
      <c r="AD16" s="75">
        <f t="shared" si="11"/>
        <v>7360</v>
      </c>
      <c r="AE16" s="229" t="s">
        <v>439</v>
      </c>
    </row>
    <row r="17" spans="1:31" ht="15.75" x14ac:dyDescent="0.25">
      <c r="A17" s="34">
        <v>4</v>
      </c>
      <c r="B17" s="35" t="s">
        <v>70</v>
      </c>
      <c r="C17" s="92" t="s">
        <v>81</v>
      </c>
      <c r="D17" s="73">
        <v>230</v>
      </c>
      <c r="E17" s="227" t="s">
        <v>49</v>
      </c>
      <c r="F17" s="89">
        <v>2</v>
      </c>
      <c r="G17" s="89">
        <v>2800</v>
      </c>
      <c r="H17" s="231">
        <v>18</v>
      </c>
      <c r="I17" s="231">
        <v>18</v>
      </c>
      <c r="J17" s="231">
        <v>18</v>
      </c>
      <c r="K17" s="231">
        <v>18</v>
      </c>
      <c r="L17" s="231">
        <v>18</v>
      </c>
      <c r="M17" s="231">
        <v>17.5</v>
      </c>
      <c r="N17" s="231">
        <v>17.5</v>
      </c>
      <c r="O17" s="231">
        <v>17.5</v>
      </c>
      <c r="P17" s="231">
        <v>17.5</v>
      </c>
      <c r="Q17" s="231">
        <v>17</v>
      </c>
      <c r="R17" s="231">
        <v>17</v>
      </c>
      <c r="S17" s="74">
        <v>0</v>
      </c>
      <c r="T17" s="75">
        <f t="shared" si="1"/>
        <v>4140</v>
      </c>
      <c r="U17" s="75">
        <f t="shared" si="2"/>
        <v>4140</v>
      </c>
      <c r="V17" s="75">
        <f t="shared" si="3"/>
        <v>4140</v>
      </c>
      <c r="W17" s="75">
        <f t="shared" si="4"/>
        <v>4140</v>
      </c>
      <c r="X17" s="75">
        <f t="shared" si="5"/>
        <v>4140</v>
      </c>
      <c r="Y17" s="75">
        <f t="shared" si="6"/>
        <v>4025</v>
      </c>
      <c r="Z17" s="75">
        <f t="shared" si="7"/>
        <v>4025</v>
      </c>
      <c r="AA17" s="75">
        <f t="shared" si="8"/>
        <v>4025</v>
      </c>
      <c r="AB17" s="75">
        <f t="shared" si="9"/>
        <v>4025</v>
      </c>
      <c r="AC17" s="75">
        <f t="shared" si="10"/>
        <v>3910</v>
      </c>
      <c r="AD17" s="75">
        <f t="shared" si="11"/>
        <v>3910</v>
      </c>
      <c r="AE17" s="229" t="s">
        <v>439</v>
      </c>
    </row>
    <row r="18" spans="1:31" ht="15.75" x14ac:dyDescent="0.25">
      <c r="A18" s="34">
        <v>5</v>
      </c>
      <c r="B18" s="35" t="s">
        <v>70</v>
      </c>
      <c r="C18" s="92" t="s">
        <v>52</v>
      </c>
      <c r="D18" s="73">
        <v>230</v>
      </c>
      <c r="E18" s="227" t="s">
        <v>49</v>
      </c>
      <c r="F18" s="89">
        <v>3</v>
      </c>
      <c r="G18" s="89">
        <v>3000</v>
      </c>
      <c r="H18" s="231">
        <v>22</v>
      </c>
      <c r="I18" s="231">
        <v>22</v>
      </c>
      <c r="J18" s="231">
        <v>22</v>
      </c>
      <c r="K18" s="231">
        <v>22</v>
      </c>
      <c r="L18" s="231">
        <v>22</v>
      </c>
      <c r="M18" s="231">
        <v>21.5</v>
      </c>
      <c r="N18" s="231">
        <v>21.5</v>
      </c>
      <c r="O18" s="231">
        <v>21.5</v>
      </c>
      <c r="P18" s="231">
        <v>21.5</v>
      </c>
      <c r="Q18" s="231">
        <v>21</v>
      </c>
      <c r="R18" s="231">
        <v>21</v>
      </c>
      <c r="S18" s="74">
        <v>0</v>
      </c>
      <c r="T18" s="75">
        <f t="shared" si="1"/>
        <v>5060</v>
      </c>
      <c r="U18" s="75">
        <f t="shared" si="2"/>
        <v>5060</v>
      </c>
      <c r="V18" s="75">
        <f t="shared" si="3"/>
        <v>5060</v>
      </c>
      <c r="W18" s="75">
        <f t="shared" si="4"/>
        <v>5060</v>
      </c>
      <c r="X18" s="75">
        <f t="shared" si="5"/>
        <v>5060</v>
      </c>
      <c r="Y18" s="75">
        <f t="shared" si="6"/>
        <v>4945</v>
      </c>
      <c r="Z18" s="75">
        <f t="shared" si="7"/>
        <v>4945</v>
      </c>
      <c r="AA18" s="75">
        <f t="shared" si="8"/>
        <v>4945</v>
      </c>
      <c r="AB18" s="75">
        <f t="shared" si="9"/>
        <v>4945</v>
      </c>
      <c r="AC18" s="75">
        <f t="shared" si="10"/>
        <v>4830</v>
      </c>
      <c r="AD18" s="75">
        <f t="shared" si="11"/>
        <v>4830</v>
      </c>
      <c r="AE18" s="229" t="s">
        <v>439</v>
      </c>
    </row>
    <row r="19" spans="1:31" ht="15.75" x14ac:dyDescent="0.25">
      <c r="A19" s="34">
        <v>6</v>
      </c>
      <c r="B19" s="35" t="s">
        <v>70</v>
      </c>
      <c r="C19" s="92" t="s">
        <v>440</v>
      </c>
      <c r="D19" s="73">
        <v>230</v>
      </c>
      <c r="E19" s="227" t="s">
        <v>49</v>
      </c>
      <c r="F19" s="89">
        <v>2</v>
      </c>
      <c r="G19" s="89">
        <v>2500</v>
      </c>
      <c r="H19" s="231">
        <v>23.5</v>
      </c>
      <c r="I19" s="231">
        <v>23.5</v>
      </c>
      <c r="J19" s="231">
        <v>23.5</v>
      </c>
      <c r="K19" s="231">
        <v>23.5</v>
      </c>
      <c r="L19" s="231">
        <v>23.5</v>
      </c>
      <c r="M19" s="231">
        <v>23</v>
      </c>
      <c r="N19" s="231">
        <v>23</v>
      </c>
      <c r="O19" s="231">
        <v>23</v>
      </c>
      <c r="P19" s="231">
        <v>23</v>
      </c>
      <c r="Q19" s="231">
        <v>22.5</v>
      </c>
      <c r="R19" s="231">
        <v>22.5</v>
      </c>
      <c r="S19" s="74">
        <v>0</v>
      </c>
      <c r="T19" s="75">
        <f t="shared" si="1"/>
        <v>5405</v>
      </c>
      <c r="U19" s="75">
        <f t="shared" si="2"/>
        <v>5405</v>
      </c>
      <c r="V19" s="75">
        <f t="shared" si="3"/>
        <v>5405</v>
      </c>
      <c r="W19" s="75">
        <f t="shared" si="4"/>
        <v>5405</v>
      </c>
      <c r="X19" s="75">
        <f t="shared" si="5"/>
        <v>5405</v>
      </c>
      <c r="Y19" s="75">
        <f t="shared" si="6"/>
        <v>5290</v>
      </c>
      <c r="Z19" s="75">
        <f t="shared" si="7"/>
        <v>5290</v>
      </c>
      <c r="AA19" s="75">
        <f t="shared" si="8"/>
        <v>5290</v>
      </c>
      <c r="AB19" s="75">
        <f t="shared" si="9"/>
        <v>5290</v>
      </c>
      <c r="AC19" s="75">
        <f t="shared" si="10"/>
        <v>5175</v>
      </c>
      <c r="AD19" s="75">
        <f t="shared" si="11"/>
        <v>5175</v>
      </c>
      <c r="AE19" s="229" t="s">
        <v>439</v>
      </c>
    </row>
    <row r="20" spans="1:31" ht="15.75" x14ac:dyDescent="0.25">
      <c r="A20" s="34">
        <v>7</v>
      </c>
      <c r="B20" s="35" t="s">
        <v>70</v>
      </c>
      <c r="C20" s="92" t="s">
        <v>82</v>
      </c>
      <c r="D20" s="73">
        <v>230</v>
      </c>
      <c r="E20" s="227" t="s">
        <v>49</v>
      </c>
      <c r="F20" s="89">
        <v>3</v>
      </c>
      <c r="G20" s="89">
        <v>3000</v>
      </c>
      <c r="H20" s="231">
        <v>19</v>
      </c>
      <c r="I20" s="231">
        <v>19</v>
      </c>
      <c r="J20" s="231">
        <v>19</v>
      </c>
      <c r="K20" s="231">
        <v>19</v>
      </c>
      <c r="L20" s="231">
        <v>19</v>
      </c>
      <c r="M20" s="231">
        <v>18.5</v>
      </c>
      <c r="N20" s="231">
        <v>18.5</v>
      </c>
      <c r="O20" s="231">
        <v>18.5</v>
      </c>
      <c r="P20" s="231">
        <v>18.5</v>
      </c>
      <c r="Q20" s="231">
        <v>18</v>
      </c>
      <c r="R20" s="231">
        <v>18</v>
      </c>
      <c r="S20" s="74">
        <v>0</v>
      </c>
      <c r="T20" s="75">
        <f t="shared" si="1"/>
        <v>4370</v>
      </c>
      <c r="U20" s="75">
        <f t="shared" si="2"/>
        <v>4370</v>
      </c>
      <c r="V20" s="75">
        <f t="shared" si="3"/>
        <v>4370</v>
      </c>
      <c r="W20" s="75">
        <f t="shared" si="4"/>
        <v>4370</v>
      </c>
      <c r="X20" s="75">
        <f t="shared" si="5"/>
        <v>4370</v>
      </c>
      <c r="Y20" s="75">
        <f t="shared" si="6"/>
        <v>4255</v>
      </c>
      <c r="Z20" s="75">
        <f t="shared" si="7"/>
        <v>4255</v>
      </c>
      <c r="AA20" s="75">
        <f t="shared" si="8"/>
        <v>4255</v>
      </c>
      <c r="AB20" s="75">
        <f t="shared" si="9"/>
        <v>4255</v>
      </c>
      <c r="AC20" s="75">
        <f t="shared" si="10"/>
        <v>4140</v>
      </c>
      <c r="AD20" s="75">
        <f t="shared" si="11"/>
        <v>4140</v>
      </c>
      <c r="AE20" s="229" t="s">
        <v>439</v>
      </c>
    </row>
    <row r="21" spans="1:31" ht="15.75" x14ac:dyDescent="0.25">
      <c r="A21" s="34">
        <v>8</v>
      </c>
      <c r="B21" s="35" t="s">
        <v>70</v>
      </c>
      <c r="C21" s="92" t="s">
        <v>54</v>
      </c>
      <c r="D21" s="73">
        <v>230</v>
      </c>
      <c r="E21" s="227" t="s">
        <v>49</v>
      </c>
      <c r="F21" s="89">
        <v>9</v>
      </c>
      <c r="G21" s="89">
        <v>3500</v>
      </c>
      <c r="H21" s="231">
        <v>31</v>
      </c>
      <c r="I21" s="231">
        <v>31</v>
      </c>
      <c r="J21" s="231">
        <v>31</v>
      </c>
      <c r="K21" s="231">
        <v>31</v>
      </c>
      <c r="L21" s="231">
        <v>31</v>
      </c>
      <c r="M21" s="231">
        <v>30.5</v>
      </c>
      <c r="N21" s="231">
        <v>30.5</v>
      </c>
      <c r="O21" s="231">
        <v>30.5</v>
      </c>
      <c r="P21" s="231">
        <v>30.5</v>
      </c>
      <c r="Q21" s="231">
        <v>30</v>
      </c>
      <c r="R21" s="231">
        <v>30</v>
      </c>
      <c r="S21" s="74">
        <v>0</v>
      </c>
      <c r="T21" s="75">
        <f t="shared" si="1"/>
        <v>7130</v>
      </c>
      <c r="U21" s="75">
        <f t="shared" si="2"/>
        <v>7130</v>
      </c>
      <c r="V21" s="75">
        <f t="shared" si="3"/>
        <v>7130</v>
      </c>
      <c r="W21" s="75">
        <f t="shared" si="4"/>
        <v>7130</v>
      </c>
      <c r="X21" s="75">
        <f t="shared" si="5"/>
        <v>7130</v>
      </c>
      <c r="Y21" s="75">
        <f t="shared" si="6"/>
        <v>7015</v>
      </c>
      <c r="Z21" s="75">
        <f t="shared" si="7"/>
        <v>7015</v>
      </c>
      <c r="AA21" s="75">
        <f t="shared" si="8"/>
        <v>7015</v>
      </c>
      <c r="AB21" s="75">
        <f t="shared" si="9"/>
        <v>7015</v>
      </c>
      <c r="AC21" s="75">
        <f t="shared" si="10"/>
        <v>6900</v>
      </c>
      <c r="AD21" s="75">
        <f t="shared" si="11"/>
        <v>6900</v>
      </c>
      <c r="AE21" s="229" t="s">
        <v>439</v>
      </c>
    </row>
    <row r="22" spans="1:31" ht="15.75" x14ac:dyDescent="0.25">
      <c r="A22" s="34">
        <v>9</v>
      </c>
      <c r="B22" s="35" t="s">
        <v>70</v>
      </c>
      <c r="C22" s="92" t="s">
        <v>87</v>
      </c>
      <c r="D22" s="73">
        <v>250</v>
      </c>
      <c r="E22" s="227" t="s">
        <v>49</v>
      </c>
      <c r="F22" s="89">
        <v>2</v>
      </c>
      <c r="G22" s="89">
        <v>3000</v>
      </c>
      <c r="H22" s="231">
        <v>18</v>
      </c>
      <c r="I22" s="231">
        <v>18</v>
      </c>
      <c r="J22" s="231">
        <v>18</v>
      </c>
      <c r="K22" s="231">
        <v>18</v>
      </c>
      <c r="L22" s="231">
        <v>18</v>
      </c>
      <c r="M22" s="231">
        <v>17.5</v>
      </c>
      <c r="N22" s="231">
        <v>17.5</v>
      </c>
      <c r="O22" s="231">
        <v>17.5</v>
      </c>
      <c r="P22" s="231">
        <v>17.5</v>
      </c>
      <c r="Q22" s="231">
        <v>17</v>
      </c>
      <c r="R22" s="231">
        <v>17</v>
      </c>
      <c r="S22" s="74">
        <v>0</v>
      </c>
      <c r="T22" s="75">
        <f t="shared" si="1"/>
        <v>4500</v>
      </c>
      <c r="U22" s="75">
        <f t="shared" si="2"/>
        <v>4500</v>
      </c>
      <c r="V22" s="75">
        <f t="shared" si="3"/>
        <v>4500</v>
      </c>
      <c r="W22" s="75">
        <f t="shared" si="4"/>
        <v>4500</v>
      </c>
      <c r="X22" s="75">
        <f t="shared" si="5"/>
        <v>4500</v>
      </c>
      <c r="Y22" s="75">
        <f t="shared" si="6"/>
        <v>4375</v>
      </c>
      <c r="Z22" s="75">
        <f t="shared" si="7"/>
        <v>4375</v>
      </c>
      <c r="AA22" s="75">
        <f t="shared" si="8"/>
        <v>4375</v>
      </c>
      <c r="AB22" s="75">
        <f t="shared" si="9"/>
        <v>4375</v>
      </c>
      <c r="AC22" s="75">
        <f t="shared" si="10"/>
        <v>4250</v>
      </c>
      <c r="AD22" s="75">
        <f t="shared" si="11"/>
        <v>4250</v>
      </c>
      <c r="AE22" s="229" t="s">
        <v>439</v>
      </c>
    </row>
    <row r="23" spans="1:31" ht="15.75" x14ac:dyDescent="0.25">
      <c r="A23" s="34">
        <v>10</v>
      </c>
      <c r="B23" s="35" t="s">
        <v>70</v>
      </c>
      <c r="C23" s="92" t="s">
        <v>57</v>
      </c>
      <c r="D23" s="73">
        <v>230</v>
      </c>
      <c r="E23" s="227" t="s">
        <v>49</v>
      </c>
      <c r="F23" s="89">
        <v>9</v>
      </c>
      <c r="G23" s="89">
        <v>3500</v>
      </c>
      <c r="H23" s="231">
        <v>37</v>
      </c>
      <c r="I23" s="231">
        <v>37</v>
      </c>
      <c r="J23" s="231">
        <v>37</v>
      </c>
      <c r="K23" s="231">
        <v>37</v>
      </c>
      <c r="L23" s="231">
        <v>37</v>
      </c>
      <c r="M23" s="231">
        <v>36.5</v>
      </c>
      <c r="N23" s="231">
        <v>36.5</v>
      </c>
      <c r="O23" s="231">
        <v>36.5</v>
      </c>
      <c r="P23" s="231">
        <v>36.5</v>
      </c>
      <c r="Q23" s="231">
        <v>36</v>
      </c>
      <c r="R23" s="231">
        <v>35</v>
      </c>
      <c r="S23" s="74">
        <v>0</v>
      </c>
      <c r="T23" s="75">
        <f t="shared" si="1"/>
        <v>8510</v>
      </c>
      <c r="U23" s="75">
        <f t="shared" si="2"/>
        <v>8510</v>
      </c>
      <c r="V23" s="75">
        <f t="shared" si="3"/>
        <v>8510</v>
      </c>
      <c r="W23" s="75">
        <f t="shared" si="4"/>
        <v>8510</v>
      </c>
      <c r="X23" s="75">
        <f t="shared" si="5"/>
        <v>8510</v>
      </c>
      <c r="Y23" s="75">
        <f t="shared" si="6"/>
        <v>8395</v>
      </c>
      <c r="Z23" s="75">
        <f t="shared" si="7"/>
        <v>8395</v>
      </c>
      <c r="AA23" s="75">
        <f t="shared" si="8"/>
        <v>8395</v>
      </c>
      <c r="AB23" s="75">
        <f t="shared" si="9"/>
        <v>8395</v>
      </c>
      <c r="AC23" s="75">
        <f t="shared" si="10"/>
        <v>8280</v>
      </c>
      <c r="AD23" s="75">
        <f t="shared" si="11"/>
        <v>8050</v>
      </c>
      <c r="AE23" s="229" t="s">
        <v>439</v>
      </c>
    </row>
    <row r="24" spans="1:31" ht="15.75" x14ac:dyDescent="0.25">
      <c r="A24" s="34">
        <v>11</v>
      </c>
      <c r="B24" s="35" t="s">
        <v>70</v>
      </c>
      <c r="C24" s="232" t="s">
        <v>88</v>
      </c>
      <c r="D24" s="73">
        <v>230</v>
      </c>
      <c r="E24" s="227" t="s">
        <v>49</v>
      </c>
      <c r="F24" s="230">
        <v>18</v>
      </c>
      <c r="G24" s="89">
        <v>3000</v>
      </c>
      <c r="H24" s="231">
        <v>63</v>
      </c>
      <c r="I24" s="231">
        <v>63</v>
      </c>
      <c r="J24" s="231">
        <v>63</v>
      </c>
      <c r="K24" s="231">
        <v>63</v>
      </c>
      <c r="L24" s="231">
        <v>63</v>
      </c>
      <c r="M24" s="231">
        <v>62.5</v>
      </c>
      <c r="N24" s="231">
        <v>62.5</v>
      </c>
      <c r="O24" s="231">
        <v>62.5</v>
      </c>
      <c r="P24" s="231">
        <v>62.5</v>
      </c>
      <c r="Q24" s="231">
        <v>62</v>
      </c>
      <c r="R24" s="231">
        <v>62</v>
      </c>
      <c r="S24" s="74">
        <v>0</v>
      </c>
      <c r="T24" s="75">
        <f t="shared" si="1"/>
        <v>14490</v>
      </c>
      <c r="U24" s="75">
        <f t="shared" si="2"/>
        <v>14490</v>
      </c>
      <c r="V24" s="75">
        <f t="shared" si="3"/>
        <v>14490</v>
      </c>
      <c r="W24" s="75">
        <f t="shared" si="4"/>
        <v>14490</v>
      </c>
      <c r="X24" s="75">
        <f t="shared" si="5"/>
        <v>14490</v>
      </c>
      <c r="Y24" s="75">
        <f t="shared" si="6"/>
        <v>14375</v>
      </c>
      <c r="Z24" s="75">
        <f t="shared" si="7"/>
        <v>14375</v>
      </c>
      <c r="AA24" s="75">
        <f t="shared" si="8"/>
        <v>14375</v>
      </c>
      <c r="AB24" s="75">
        <f t="shared" si="9"/>
        <v>14375</v>
      </c>
      <c r="AC24" s="75">
        <f t="shared" si="10"/>
        <v>14260</v>
      </c>
      <c r="AD24" s="75">
        <f t="shared" si="11"/>
        <v>14260</v>
      </c>
      <c r="AE24" s="229" t="s">
        <v>439</v>
      </c>
    </row>
    <row r="25" spans="1:31" ht="15.75" x14ac:dyDescent="0.25">
      <c r="A25" s="34">
        <v>12</v>
      </c>
      <c r="B25" s="35" t="s">
        <v>70</v>
      </c>
      <c r="C25" s="232" t="s">
        <v>153</v>
      </c>
      <c r="D25" s="73">
        <v>250</v>
      </c>
      <c r="E25" s="227" t="s">
        <v>517</v>
      </c>
      <c r="F25" s="230" t="s">
        <v>518</v>
      </c>
      <c r="G25" s="89">
        <v>3000</v>
      </c>
      <c r="H25" s="231">
        <v>35</v>
      </c>
      <c r="I25" s="231">
        <v>35</v>
      </c>
      <c r="J25" s="231">
        <v>35</v>
      </c>
      <c r="K25" s="231">
        <v>35</v>
      </c>
      <c r="L25" s="231">
        <v>34</v>
      </c>
      <c r="M25" s="231">
        <v>34</v>
      </c>
      <c r="N25" s="231">
        <v>34</v>
      </c>
      <c r="O25" s="231">
        <v>34</v>
      </c>
      <c r="P25" s="231">
        <v>33</v>
      </c>
      <c r="Q25" s="231">
        <v>33</v>
      </c>
      <c r="R25" s="231">
        <v>33</v>
      </c>
      <c r="S25" s="74">
        <v>0</v>
      </c>
      <c r="T25" s="75">
        <f t="shared" si="1"/>
        <v>8750</v>
      </c>
      <c r="U25" s="75">
        <f t="shared" si="2"/>
        <v>8750</v>
      </c>
      <c r="V25" s="75">
        <f t="shared" si="3"/>
        <v>8750</v>
      </c>
      <c r="W25" s="75">
        <f t="shared" si="4"/>
        <v>8750</v>
      </c>
      <c r="X25" s="75">
        <f t="shared" si="5"/>
        <v>8500</v>
      </c>
      <c r="Y25" s="75">
        <f t="shared" si="6"/>
        <v>8500</v>
      </c>
      <c r="Z25" s="75">
        <f t="shared" si="7"/>
        <v>8500</v>
      </c>
      <c r="AA25" s="75">
        <f t="shared" si="8"/>
        <v>8500</v>
      </c>
      <c r="AB25" s="75">
        <f t="shared" si="9"/>
        <v>8250</v>
      </c>
      <c r="AC25" s="75">
        <f t="shared" si="10"/>
        <v>8250</v>
      </c>
      <c r="AD25" s="75">
        <f t="shared" si="11"/>
        <v>8250</v>
      </c>
      <c r="AE25" s="229" t="s">
        <v>439</v>
      </c>
    </row>
    <row r="26" spans="1:31" ht="15.75" x14ac:dyDescent="0.25">
      <c r="A26" s="34">
        <f>A25+1</f>
        <v>13</v>
      </c>
      <c r="B26" s="35" t="s">
        <v>70</v>
      </c>
      <c r="C26" s="92" t="s">
        <v>44</v>
      </c>
      <c r="D26" s="73">
        <v>230</v>
      </c>
      <c r="E26" s="227" t="s">
        <v>49</v>
      </c>
      <c r="F26" s="89">
        <v>16</v>
      </c>
      <c r="G26" s="89">
        <v>2000</v>
      </c>
      <c r="H26" s="231">
        <v>45</v>
      </c>
      <c r="I26" s="231">
        <v>45</v>
      </c>
      <c r="J26" s="231">
        <v>45</v>
      </c>
      <c r="K26" s="231">
        <v>45</v>
      </c>
      <c r="L26" s="231">
        <v>45</v>
      </c>
      <c r="M26" s="231">
        <v>44.5</v>
      </c>
      <c r="N26" s="231">
        <v>44.5</v>
      </c>
      <c r="O26" s="231">
        <v>44.5</v>
      </c>
      <c r="P26" s="231">
        <v>44.5</v>
      </c>
      <c r="Q26" s="231">
        <v>44</v>
      </c>
      <c r="R26" s="231">
        <v>44</v>
      </c>
      <c r="S26" s="74">
        <v>0</v>
      </c>
      <c r="T26" s="75">
        <f t="shared" si="1"/>
        <v>10350</v>
      </c>
      <c r="U26" s="75">
        <f t="shared" si="2"/>
        <v>10350</v>
      </c>
      <c r="V26" s="75">
        <f t="shared" si="3"/>
        <v>10350</v>
      </c>
      <c r="W26" s="75">
        <f t="shared" si="4"/>
        <v>10350</v>
      </c>
      <c r="X26" s="75">
        <f t="shared" si="5"/>
        <v>10350</v>
      </c>
      <c r="Y26" s="75">
        <f t="shared" si="6"/>
        <v>10235</v>
      </c>
      <c r="Z26" s="75">
        <f t="shared" si="7"/>
        <v>10235</v>
      </c>
      <c r="AA26" s="75">
        <f t="shared" si="8"/>
        <v>10235</v>
      </c>
      <c r="AB26" s="75">
        <f t="shared" si="9"/>
        <v>10235</v>
      </c>
      <c r="AC26" s="75">
        <f t="shared" si="10"/>
        <v>10120</v>
      </c>
      <c r="AD26" s="75">
        <f t="shared" si="11"/>
        <v>10120</v>
      </c>
      <c r="AE26" s="229" t="s">
        <v>439</v>
      </c>
    </row>
    <row r="27" spans="1:31" ht="15.75" x14ac:dyDescent="0.25">
      <c r="A27" s="34">
        <f t="shared" ref="A27:A40" si="12">A26+1</f>
        <v>14</v>
      </c>
      <c r="B27" s="35" t="s">
        <v>70</v>
      </c>
      <c r="C27" s="92" t="s">
        <v>61</v>
      </c>
      <c r="D27" s="73">
        <v>230</v>
      </c>
      <c r="E27" s="227" t="s">
        <v>49</v>
      </c>
      <c r="F27" s="89">
        <v>5</v>
      </c>
      <c r="G27" s="89">
        <v>3000</v>
      </c>
      <c r="H27" s="231">
        <v>42</v>
      </c>
      <c r="I27" s="231">
        <v>42</v>
      </c>
      <c r="J27" s="231">
        <v>42</v>
      </c>
      <c r="K27" s="231">
        <v>42</v>
      </c>
      <c r="L27" s="231">
        <v>42</v>
      </c>
      <c r="M27" s="231">
        <v>41.5</v>
      </c>
      <c r="N27" s="231">
        <v>41.5</v>
      </c>
      <c r="O27" s="231">
        <v>41.5</v>
      </c>
      <c r="P27" s="231">
        <v>41.5</v>
      </c>
      <c r="Q27" s="231">
        <v>41</v>
      </c>
      <c r="R27" s="231">
        <v>41</v>
      </c>
      <c r="S27" s="74">
        <v>0</v>
      </c>
      <c r="T27" s="75">
        <f t="shared" si="1"/>
        <v>9660</v>
      </c>
      <c r="U27" s="75">
        <f t="shared" si="2"/>
        <v>9660</v>
      </c>
      <c r="V27" s="75">
        <f t="shared" si="3"/>
        <v>9660</v>
      </c>
      <c r="W27" s="75">
        <f t="shared" si="4"/>
        <v>9660</v>
      </c>
      <c r="X27" s="75">
        <f t="shared" si="5"/>
        <v>9660</v>
      </c>
      <c r="Y27" s="75">
        <f t="shared" si="6"/>
        <v>9545</v>
      </c>
      <c r="Z27" s="75">
        <f t="shared" si="7"/>
        <v>9545</v>
      </c>
      <c r="AA27" s="75">
        <f t="shared" si="8"/>
        <v>9545</v>
      </c>
      <c r="AB27" s="75">
        <f t="shared" si="9"/>
        <v>9545</v>
      </c>
      <c r="AC27" s="75">
        <f t="shared" si="10"/>
        <v>9430</v>
      </c>
      <c r="AD27" s="75">
        <f t="shared" si="11"/>
        <v>9430</v>
      </c>
      <c r="AE27" s="229" t="s">
        <v>439</v>
      </c>
    </row>
    <row r="28" spans="1:31" ht="15.75" x14ac:dyDescent="0.25">
      <c r="A28" s="34">
        <f t="shared" si="12"/>
        <v>15</v>
      </c>
      <c r="B28" s="35" t="s">
        <v>70</v>
      </c>
      <c r="C28" s="92" t="s">
        <v>60</v>
      </c>
      <c r="D28" s="73">
        <v>230</v>
      </c>
      <c r="E28" s="227" t="s">
        <v>49</v>
      </c>
      <c r="F28" s="89">
        <v>6</v>
      </c>
      <c r="G28" s="89">
        <v>4500</v>
      </c>
      <c r="H28" s="231">
        <v>41</v>
      </c>
      <c r="I28" s="231">
        <v>41</v>
      </c>
      <c r="J28" s="231">
        <v>41</v>
      </c>
      <c r="K28" s="231">
        <v>41</v>
      </c>
      <c r="L28" s="231">
        <v>41</v>
      </c>
      <c r="M28" s="231">
        <v>40.5</v>
      </c>
      <c r="N28" s="231">
        <v>40.5</v>
      </c>
      <c r="O28" s="231">
        <v>40.5</v>
      </c>
      <c r="P28" s="231">
        <v>40.5</v>
      </c>
      <c r="Q28" s="231">
        <v>40</v>
      </c>
      <c r="R28" s="231">
        <v>40</v>
      </c>
      <c r="S28" s="74">
        <v>0</v>
      </c>
      <c r="T28" s="75">
        <f>$D28*H28</f>
        <v>9430</v>
      </c>
      <c r="U28" s="75">
        <f t="shared" si="2"/>
        <v>9430</v>
      </c>
      <c r="V28" s="75">
        <f t="shared" si="3"/>
        <v>9430</v>
      </c>
      <c r="W28" s="75">
        <f t="shared" si="4"/>
        <v>9430</v>
      </c>
      <c r="X28" s="75">
        <f t="shared" si="5"/>
        <v>9430</v>
      </c>
      <c r="Y28" s="75">
        <f t="shared" si="6"/>
        <v>9315</v>
      </c>
      <c r="Z28" s="75">
        <f t="shared" si="7"/>
        <v>9315</v>
      </c>
      <c r="AA28" s="75">
        <f t="shared" si="8"/>
        <v>9315</v>
      </c>
      <c r="AB28" s="75">
        <f t="shared" si="9"/>
        <v>9315</v>
      </c>
      <c r="AC28" s="75">
        <f t="shared" si="10"/>
        <v>9200</v>
      </c>
      <c r="AD28" s="75">
        <f t="shared" si="11"/>
        <v>9200</v>
      </c>
      <c r="AE28" s="229" t="s">
        <v>439</v>
      </c>
    </row>
    <row r="29" spans="1:31" ht="15.75" x14ac:dyDescent="0.25">
      <c r="A29" s="34">
        <f t="shared" si="12"/>
        <v>16</v>
      </c>
      <c r="B29" s="35" t="s">
        <v>70</v>
      </c>
      <c r="C29" s="92" t="s">
        <v>441</v>
      </c>
      <c r="D29" s="73">
        <v>230</v>
      </c>
      <c r="E29" s="227" t="s">
        <v>49</v>
      </c>
      <c r="F29" s="89">
        <v>3</v>
      </c>
      <c r="G29" s="89">
        <v>2800</v>
      </c>
      <c r="H29" s="231">
        <v>43</v>
      </c>
      <c r="I29" s="231">
        <v>43</v>
      </c>
      <c r="J29" s="231">
        <v>43</v>
      </c>
      <c r="K29" s="231">
        <v>43</v>
      </c>
      <c r="L29" s="231">
        <v>43</v>
      </c>
      <c r="M29" s="231">
        <v>42.5</v>
      </c>
      <c r="N29" s="231">
        <v>42.5</v>
      </c>
      <c r="O29" s="231">
        <v>42.5</v>
      </c>
      <c r="P29" s="231">
        <v>42.5</v>
      </c>
      <c r="Q29" s="231">
        <v>42</v>
      </c>
      <c r="R29" s="231">
        <v>42</v>
      </c>
      <c r="S29" s="74">
        <v>0</v>
      </c>
      <c r="T29" s="75">
        <f t="shared" ref="T29:T40" si="13">$D29*H29</f>
        <v>9890</v>
      </c>
      <c r="U29" s="75">
        <f t="shared" ref="U29:U40" si="14">$D29*I29</f>
        <v>9890</v>
      </c>
      <c r="V29" s="75">
        <f t="shared" ref="V29:V40" si="15">$D29*J29</f>
        <v>9890</v>
      </c>
      <c r="W29" s="75">
        <f t="shared" ref="W29:W40" si="16">$D29*K29</f>
        <v>9890</v>
      </c>
      <c r="X29" s="75">
        <f t="shared" ref="X29:X40" si="17">$D29*L29</f>
        <v>9890</v>
      </c>
      <c r="Y29" s="75">
        <f t="shared" ref="Y29:Y40" si="18">$D29*M29</f>
        <v>9775</v>
      </c>
      <c r="Z29" s="75">
        <f t="shared" ref="Z29:Z40" si="19">$D29*N29</f>
        <v>9775</v>
      </c>
      <c r="AA29" s="75">
        <f t="shared" ref="AA29:AA40" si="20">$D29*O29</f>
        <v>9775</v>
      </c>
      <c r="AB29" s="75">
        <f t="shared" ref="AB29:AB40" si="21">$D29*P29</f>
        <v>9775</v>
      </c>
      <c r="AC29" s="75">
        <f t="shared" ref="AC29:AC40" si="22">$D29*Q29</f>
        <v>9660</v>
      </c>
      <c r="AD29" s="75">
        <f t="shared" ref="AD29:AD40" si="23">$D29*R29</f>
        <v>9660</v>
      </c>
      <c r="AE29" s="229" t="s">
        <v>439</v>
      </c>
    </row>
    <row r="30" spans="1:31" ht="15.75" x14ac:dyDescent="0.25">
      <c r="A30" s="34">
        <f t="shared" si="12"/>
        <v>17</v>
      </c>
      <c r="B30" s="35" t="s">
        <v>70</v>
      </c>
      <c r="C30" s="92" t="s">
        <v>64</v>
      </c>
      <c r="D30" s="73">
        <v>230</v>
      </c>
      <c r="E30" s="227" t="s">
        <v>49</v>
      </c>
      <c r="F30" s="89">
        <v>10</v>
      </c>
      <c r="G30" s="89">
        <v>3000</v>
      </c>
      <c r="H30" s="231">
        <v>37</v>
      </c>
      <c r="I30" s="231">
        <v>37</v>
      </c>
      <c r="J30" s="231">
        <v>37</v>
      </c>
      <c r="K30" s="231">
        <v>37</v>
      </c>
      <c r="L30" s="231">
        <v>37</v>
      </c>
      <c r="M30" s="231">
        <v>36.5</v>
      </c>
      <c r="N30" s="231">
        <v>36.5</v>
      </c>
      <c r="O30" s="231">
        <v>36.5</v>
      </c>
      <c r="P30" s="231">
        <v>36.5</v>
      </c>
      <c r="Q30" s="231">
        <v>36</v>
      </c>
      <c r="R30" s="231">
        <v>36</v>
      </c>
      <c r="S30" s="74">
        <v>0</v>
      </c>
      <c r="T30" s="75">
        <f t="shared" si="13"/>
        <v>8510</v>
      </c>
      <c r="U30" s="75">
        <f t="shared" si="14"/>
        <v>8510</v>
      </c>
      <c r="V30" s="75">
        <f t="shared" si="15"/>
        <v>8510</v>
      </c>
      <c r="W30" s="75">
        <f t="shared" si="16"/>
        <v>8510</v>
      </c>
      <c r="X30" s="75">
        <f t="shared" si="17"/>
        <v>8510</v>
      </c>
      <c r="Y30" s="75">
        <f t="shared" si="18"/>
        <v>8395</v>
      </c>
      <c r="Z30" s="75">
        <f t="shared" si="19"/>
        <v>8395</v>
      </c>
      <c r="AA30" s="75">
        <f t="shared" si="20"/>
        <v>8395</v>
      </c>
      <c r="AB30" s="75">
        <f t="shared" si="21"/>
        <v>8395</v>
      </c>
      <c r="AC30" s="75">
        <f t="shared" si="22"/>
        <v>8280</v>
      </c>
      <c r="AD30" s="75">
        <f t="shared" si="23"/>
        <v>8280</v>
      </c>
      <c r="AE30" s="229" t="s">
        <v>439</v>
      </c>
    </row>
    <row r="31" spans="1:31" ht="15.75" x14ac:dyDescent="0.25">
      <c r="A31" s="34">
        <f t="shared" si="12"/>
        <v>18</v>
      </c>
      <c r="B31" s="35" t="s">
        <v>70</v>
      </c>
      <c r="C31" s="92" t="s">
        <v>155</v>
      </c>
      <c r="D31" s="73">
        <v>250</v>
      </c>
      <c r="E31" s="227" t="s">
        <v>49</v>
      </c>
      <c r="F31" s="89">
        <v>21</v>
      </c>
      <c r="G31" s="89">
        <v>4000</v>
      </c>
      <c r="H31" s="231">
        <v>35</v>
      </c>
      <c r="I31" s="231">
        <v>35</v>
      </c>
      <c r="J31" s="231">
        <v>35</v>
      </c>
      <c r="K31" s="231">
        <v>35</v>
      </c>
      <c r="L31" s="231">
        <v>35</v>
      </c>
      <c r="M31" s="231">
        <v>34.5</v>
      </c>
      <c r="N31" s="231">
        <v>34.5</v>
      </c>
      <c r="O31" s="231">
        <v>34.5</v>
      </c>
      <c r="P31" s="231">
        <v>34.5</v>
      </c>
      <c r="Q31" s="231">
        <v>34</v>
      </c>
      <c r="R31" s="231">
        <v>34</v>
      </c>
      <c r="S31" s="74">
        <v>0</v>
      </c>
      <c r="T31" s="75">
        <f t="shared" si="13"/>
        <v>8750</v>
      </c>
      <c r="U31" s="75">
        <f t="shared" si="14"/>
        <v>8750</v>
      </c>
      <c r="V31" s="75">
        <f t="shared" si="15"/>
        <v>8750</v>
      </c>
      <c r="W31" s="75">
        <f t="shared" si="16"/>
        <v>8750</v>
      </c>
      <c r="X31" s="75">
        <f t="shared" si="17"/>
        <v>8750</v>
      </c>
      <c r="Y31" s="75">
        <f t="shared" si="18"/>
        <v>8625</v>
      </c>
      <c r="Z31" s="75">
        <f t="shared" si="19"/>
        <v>8625</v>
      </c>
      <c r="AA31" s="75">
        <f t="shared" si="20"/>
        <v>8625</v>
      </c>
      <c r="AB31" s="75">
        <f t="shared" si="21"/>
        <v>8625</v>
      </c>
      <c r="AC31" s="75">
        <f t="shared" si="22"/>
        <v>8500</v>
      </c>
      <c r="AD31" s="75">
        <f t="shared" si="23"/>
        <v>8500</v>
      </c>
      <c r="AE31" s="229" t="s">
        <v>439</v>
      </c>
    </row>
    <row r="32" spans="1:31" ht="15.75" x14ac:dyDescent="0.25">
      <c r="A32" s="34">
        <f t="shared" si="12"/>
        <v>19</v>
      </c>
      <c r="B32" s="35" t="s">
        <v>70</v>
      </c>
      <c r="C32" s="92" t="s">
        <v>105</v>
      </c>
      <c r="D32" s="73">
        <v>230</v>
      </c>
      <c r="E32" s="227" t="s">
        <v>49</v>
      </c>
      <c r="F32" s="89">
        <v>18</v>
      </c>
      <c r="G32" s="89">
        <v>3500</v>
      </c>
      <c r="H32" s="231">
        <v>61</v>
      </c>
      <c r="I32" s="231">
        <v>61</v>
      </c>
      <c r="J32" s="231">
        <v>61</v>
      </c>
      <c r="K32" s="231">
        <v>61</v>
      </c>
      <c r="L32" s="231">
        <v>61</v>
      </c>
      <c r="M32" s="231">
        <v>60.5</v>
      </c>
      <c r="N32" s="231">
        <v>60.5</v>
      </c>
      <c r="O32" s="231">
        <v>60.5</v>
      </c>
      <c r="P32" s="231">
        <v>60.5</v>
      </c>
      <c r="Q32" s="231">
        <v>60</v>
      </c>
      <c r="R32" s="231">
        <v>60</v>
      </c>
      <c r="S32" s="74">
        <v>0</v>
      </c>
      <c r="T32" s="75">
        <f t="shared" si="13"/>
        <v>14030</v>
      </c>
      <c r="U32" s="75">
        <f t="shared" si="14"/>
        <v>14030</v>
      </c>
      <c r="V32" s="75">
        <f t="shared" si="15"/>
        <v>14030</v>
      </c>
      <c r="W32" s="75">
        <f t="shared" si="16"/>
        <v>14030</v>
      </c>
      <c r="X32" s="75">
        <f t="shared" si="17"/>
        <v>14030</v>
      </c>
      <c r="Y32" s="75">
        <f t="shared" si="18"/>
        <v>13915</v>
      </c>
      <c r="Z32" s="75">
        <f t="shared" si="19"/>
        <v>13915</v>
      </c>
      <c r="AA32" s="75">
        <f t="shared" si="20"/>
        <v>13915</v>
      </c>
      <c r="AB32" s="75">
        <f t="shared" si="21"/>
        <v>13915</v>
      </c>
      <c r="AC32" s="75">
        <f t="shared" si="22"/>
        <v>13800</v>
      </c>
      <c r="AD32" s="75">
        <f t="shared" si="23"/>
        <v>13800</v>
      </c>
      <c r="AE32" s="229" t="s">
        <v>439</v>
      </c>
    </row>
    <row r="33" spans="1:31" ht="15.75" x14ac:dyDescent="0.25">
      <c r="A33" s="34">
        <f t="shared" si="12"/>
        <v>20</v>
      </c>
      <c r="B33" s="35" t="s">
        <v>70</v>
      </c>
      <c r="C33" s="92" t="s">
        <v>442</v>
      </c>
      <c r="D33" s="73">
        <v>230</v>
      </c>
      <c r="E33" s="227" t="s">
        <v>49</v>
      </c>
      <c r="F33" s="89">
        <v>2</v>
      </c>
      <c r="G33" s="89">
        <v>2500</v>
      </c>
      <c r="H33" s="231">
        <v>23.5</v>
      </c>
      <c r="I33" s="231">
        <v>23.5</v>
      </c>
      <c r="J33" s="231">
        <v>23.5</v>
      </c>
      <c r="K33" s="231">
        <v>23.5</v>
      </c>
      <c r="L33" s="231">
        <v>23.5</v>
      </c>
      <c r="M33" s="231">
        <v>23</v>
      </c>
      <c r="N33" s="231">
        <v>23</v>
      </c>
      <c r="O33" s="231">
        <v>23</v>
      </c>
      <c r="P33" s="231">
        <v>23</v>
      </c>
      <c r="Q33" s="231">
        <v>22.5</v>
      </c>
      <c r="R33" s="231">
        <v>22.5</v>
      </c>
      <c r="S33" s="74">
        <v>0</v>
      </c>
      <c r="T33" s="75">
        <f t="shared" si="13"/>
        <v>5405</v>
      </c>
      <c r="U33" s="75">
        <f t="shared" si="14"/>
        <v>5405</v>
      </c>
      <c r="V33" s="75">
        <f t="shared" si="15"/>
        <v>5405</v>
      </c>
      <c r="W33" s="75">
        <f t="shared" si="16"/>
        <v>5405</v>
      </c>
      <c r="X33" s="75">
        <f t="shared" si="17"/>
        <v>5405</v>
      </c>
      <c r="Y33" s="75">
        <f t="shared" si="18"/>
        <v>5290</v>
      </c>
      <c r="Z33" s="75">
        <f t="shared" si="19"/>
        <v>5290</v>
      </c>
      <c r="AA33" s="75">
        <f t="shared" si="20"/>
        <v>5290</v>
      </c>
      <c r="AB33" s="75">
        <f t="shared" si="21"/>
        <v>5290</v>
      </c>
      <c r="AC33" s="75">
        <f t="shared" si="22"/>
        <v>5175</v>
      </c>
      <c r="AD33" s="75">
        <f t="shared" si="23"/>
        <v>5175</v>
      </c>
      <c r="AE33" s="229" t="s">
        <v>439</v>
      </c>
    </row>
    <row r="34" spans="1:31" ht="15.75" x14ac:dyDescent="0.25">
      <c r="A34" s="34">
        <f t="shared" si="12"/>
        <v>21</v>
      </c>
      <c r="B34" s="35" t="s">
        <v>70</v>
      </c>
      <c r="C34" s="92" t="s">
        <v>109</v>
      </c>
      <c r="D34" s="73">
        <v>230</v>
      </c>
      <c r="E34" s="227" t="s">
        <v>49</v>
      </c>
      <c r="F34" s="89">
        <v>6</v>
      </c>
      <c r="G34" s="89">
        <v>9000</v>
      </c>
      <c r="H34" s="231">
        <v>41</v>
      </c>
      <c r="I34" s="231">
        <v>41</v>
      </c>
      <c r="J34" s="231">
        <v>41</v>
      </c>
      <c r="K34" s="231">
        <v>41</v>
      </c>
      <c r="L34" s="231">
        <v>41</v>
      </c>
      <c r="M34" s="231">
        <v>40.5</v>
      </c>
      <c r="N34" s="231">
        <v>40.5</v>
      </c>
      <c r="O34" s="231">
        <v>40.5</v>
      </c>
      <c r="P34" s="231">
        <v>40.5</v>
      </c>
      <c r="Q34" s="231">
        <v>40</v>
      </c>
      <c r="R34" s="231">
        <v>40</v>
      </c>
      <c r="S34" s="74">
        <v>0</v>
      </c>
      <c r="T34" s="75">
        <f t="shared" si="13"/>
        <v>9430</v>
      </c>
      <c r="U34" s="75">
        <f t="shared" si="14"/>
        <v>9430</v>
      </c>
      <c r="V34" s="75">
        <f t="shared" si="15"/>
        <v>9430</v>
      </c>
      <c r="W34" s="75">
        <f t="shared" si="16"/>
        <v>9430</v>
      </c>
      <c r="X34" s="75">
        <f t="shared" si="17"/>
        <v>9430</v>
      </c>
      <c r="Y34" s="75">
        <f t="shared" si="18"/>
        <v>9315</v>
      </c>
      <c r="Z34" s="75">
        <f t="shared" si="19"/>
        <v>9315</v>
      </c>
      <c r="AA34" s="75">
        <f t="shared" si="20"/>
        <v>9315</v>
      </c>
      <c r="AB34" s="75">
        <f t="shared" si="21"/>
        <v>9315</v>
      </c>
      <c r="AC34" s="75">
        <f t="shared" si="22"/>
        <v>9200</v>
      </c>
      <c r="AD34" s="75">
        <f t="shared" si="23"/>
        <v>9200</v>
      </c>
      <c r="AE34" s="229" t="s">
        <v>439</v>
      </c>
    </row>
    <row r="35" spans="1:31" ht="15.75" x14ac:dyDescent="0.25">
      <c r="A35" s="34">
        <f t="shared" si="12"/>
        <v>22</v>
      </c>
      <c r="B35" s="35" t="s">
        <v>70</v>
      </c>
      <c r="C35" s="92" t="s">
        <v>67</v>
      </c>
      <c r="D35" s="73">
        <v>230</v>
      </c>
      <c r="E35" s="227" t="s">
        <v>49</v>
      </c>
      <c r="F35" s="89">
        <v>5</v>
      </c>
      <c r="G35" s="89">
        <v>3000</v>
      </c>
      <c r="H35" s="231">
        <v>42</v>
      </c>
      <c r="I35" s="231">
        <v>42</v>
      </c>
      <c r="J35" s="231">
        <v>42</v>
      </c>
      <c r="K35" s="231">
        <v>42</v>
      </c>
      <c r="L35" s="231">
        <v>42</v>
      </c>
      <c r="M35" s="231">
        <v>41.5</v>
      </c>
      <c r="N35" s="231">
        <v>41.5</v>
      </c>
      <c r="O35" s="231">
        <v>41.5</v>
      </c>
      <c r="P35" s="231">
        <v>41.5</v>
      </c>
      <c r="Q35" s="231">
        <v>41</v>
      </c>
      <c r="R35" s="231">
        <v>41</v>
      </c>
      <c r="S35" s="74">
        <v>0</v>
      </c>
      <c r="T35" s="75">
        <f t="shared" si="13"/>
        <v>9660</v>
      </c>
      <c r="U35" s="75">
        <f t="shared" si="14"/>
        <v>9660</v>
      </c>
      <c r="V35" s="75">
        <f t="shared" si="15"/>
        <v>9660</v>
      </c>
      <c r="W35" s="75">
        <f t="shared" si="16"/>
        <v>9660</v>
      </c>
      <c r="X35" s="75">
        <f t="shared" si="17"/>
        <v>9660</v>
      </c>
      <c r="Y35" s="75">
        <f t="shared" si="18"/>
        <v>9545</v>
      </c>
      <c r="Z35" s="75">
        <f t="shared" si="19"/>
        <v>9545</v>
      </c>
      <c r="AA35" s="75">
        <f t="shared" si="20"/>
        <v>9545</v>
      </c>
      <c r="AB35" s="75">
        <f t="shared" si="21"/>
        <v>9545</v>
      </c>
      <c r="AC35" s="75">
        <f t="shared" si="22"/>
        <v>9430</v>
      </c>
      <c r="AD35" s="75">
        <f t="shared" si="23"/>
        <v>9430</v>
      </c>
      <c r="AE35" s="229" t="s">
        <v>439</v>
      </c>
    </row>
    <row r="36" spans="1:31" ht="15.75" x14ac:dyDescent="0.25">
      <c r="A36" s="34">
        <f t="shared" si="12"/>
        <v>23</v>
      </c>
      <c r="B36" s="35" t="s">
        <v>70</v>
      </c>
      <c r="C36" s="92" t="s">
        <v>114</v>
      </c>
      <c r="D36" s="73">
        <v>230</v>
      </c>
      <c r="E36" s="227" t="s">
        <v>49</v>
      </c>
      <c r="F36" s="89">
        <v>2</v>
      </c>
      <c r="G36" s="89">
        <v>3000</v>
      </c>
      <c r="H36" s="231">
        <v>18</v>
      </c>
      <c r="I36" s="231">
        <v>18</v>
      </c>
      <c r="J36" s="231">
        <v>18</v>
      </c>
      <c r="K36" s="231">
        <v>18</v>
      </c>
      <c r="L36" s="231">
        <v>18</v>
      </c>
      <c r="M36" s="231">
        <v>17.5</v>
      </c>
      <c r="N36" s="231">
        <v>17.5</v>
      </c>
      <c r="O36" s="231">
        <v>17.5</v>
      </c>
      <c r="P36" s="231">
        <v>17.5</v>
      </c>
      <c r="Q36" s="231">
        <v>17</v>
      </c>
      <c r="R36" s="231">
        <v>17</v>
      </c>
      <c r="S36" s="74">
        <v>0</v>
      </c>
      <c r="T36" s="75">
        <f t="shared" si="13"/>
        <v>4140</v>
      </c>
      <c r="U36" s="75">
        <f t="shared" si="14"/>
        <v>4140</v>
      </c>
      <c r="V36" s="75">
        <f t="shared" si="15"/>
        <v>4140</v>
      </c>
      <c r="W36" s="75">
        <f t="shared" si="16"/>
        <v>4140</v>
      </c>
      <c r="X36" s="75">
        <f t="shared" si="17"/>
        <v>4140</v>
      </c>
      <c r="Y36" s="75">
        <f t="shared" si="18"/>
        <v>4025</v>
      </c>
      <c r="Z36" s="75">
        <f t="shared" si="19"/>
        <v>4025</v>
      </c>
      <c r="AA36" s="75">
        <f t="shared" si="20"/>
        <v>4025</v>
      </c>
      <c r="AB36" s="75">
        <f t="shared" si="21"/>
        <v>4025</v>
      </c>
      <c r="AC36" s="75">
        <f t="shared" si="22"/>
        <v>3910</v>
      </c>
      <c r="AD36" s="75">
        <f t="shared" si="23"/>
        <v>3910</v>
      </c>
      <c r="AE36" s="229" t="s">
        <v>439</v>
      </c>
    </row>
    <row r="37" spans="1:31" ht="15.75" x14ac:dyDescent="0.25">
      <c r="A37" s="34">
        <f t="shared" si="12"/>
        <v>24</v>
      </c>
      <c r="B37" s="35" t="s">
        <v>70</v>
      </c>
      <c r="C37" s="92" t="s">
        <v>118</v>
      </c>
      <c r="D37" s="73">
        <v>230</v>
      </c>
      <c r="E37" s="227" t="s">
        <v>49</v>
      </c>
      <c r="F37" s="89">
        <v>2</v>
      </c>
      <c r="G37" s="89">
        <v>4000</v>
      </c>
      <c r="H37" s="231">
        <v>33</v>
      </c>
      <c r="I37" s="231">
        <v>33</v>
      </c>
      <c r="J37" s="231">
        <v>33</v>
      </c>
      <c r="K37" s="231">
        <v>33</v>
      </c>
      <c r="L37" s="231">
        <v>33</v>
      </c>
      <c r="M37" s="231">
        <v>32</v>
      </c>
      <c r="N37" s="231">
        <v>32</v>
      </c>
      <c r="O37" s="231">
        <v>32</v>
      </c>
      <c r="P37" s="231">
        <v>32</v>
      </c>
      <c r="Q37" s="231">
        <v>31.5</v>
      </c>
      <c r="R37" s="231">
        <v>31.5</v>
      </c>
      <c r="S37" s="74">
        <v>0</v>
      </c>
      <c r="T37" s="75">
        <f t="shared" si="13"/>
        <v>7590</v>
      </c>
      <c r="U37" s="75">
        <f t="shared" si="14"/>
        <v>7590</v>
      </c>
      <c r="V37" s="75">
        <f t="shared" si="15"/>
        <v>7590</v>
      </c>
      <c r="W37" s="75">
        <f t="shared" si="16"/>
        <v>7590</v>
      </c>
      <c r="X37" s="75">
        <f t="shared" si="17"/>
        <v>7590</v>
      </c>
      <c r="Y37" s="75">
        <f t="shared" si="18"/>
        <v>7360</v>
      </c>
      <c r="Z37" s="75">
        <f t="shared" si="19"/>
        <v>7360</v>
      </c>
      <c r="AA37" s="75">
        <f t="shared" si="20"/>
        <v>7360</v>
      </c>
      <c r="AB37" s="75">
        <f t="shared" si="21"/>
        <v>7360</v>
      </c>
      <c r="AC37" s="75">
        <f t="shared" si="22"/>
        <v>7245</v>
      </c>
      <c r="AD37" s="75">
        <f t="shared" si="23"/>
        <v>7245</v>
      </c>
      <c r="AE37" s="229" t="s">
        <v>439</v>
      </c>
    </row>
    <row r="38" spans="1:31" ht="15.75" x14ac:dyDescent="0.25">
      <c r="A38" s="34">
        <f t="shared" si="12"/>
        <v>25</v>
      </c>
      <c r="B38" s="35" t="s">
        <v>70</v>
      </c>
      <c r="C38" s="92" t="s">
        <v>71</v>
      </c>
      <c r="D38" s="73">
        <v>230</v>
      </c>
      <c r="E38" s="227" t="s">
        <v>49</v>
      </c>
      <c r="F38" s="89">
        <v>9</v>
      </c>
      <c r="G38" s="89">
        <v>3500</v>
      </c>
      <c r="H38" s="231">
        <v>36</v>
      </c>
      <c r="I38" s="231">
        <v>36</v>
      </c>
      <c r="J38" s="231">
        <v>36</v>
      </c>
      <c r="K38" s="231">
        <v>36</v>
      </c>
      <c r="L38" s="231">
        <v>36</v>
      </c>
      <c r="M38" s="231">
        <v>35.5</v>
      </c>
      <c r="N38" s="231">
        <v>35.5</v>
      </c>
      <c r="O38" s="231">
        <v>35.5</v>
      </c>
      <c r="P38" s="231">
        <v>35.5</v>
      </c>
      <c r="Q38" s="231">
        <v>35</v>
      </c>
      <c r="R38" s="231">
        <v>35</v>
      </c>
      <c r="S38" s="74">
        <v>0</v>
      </c>
      <c r="T38" s="75">
        <f t="shared" si="13"/>
        <v>8280</v>
      </c>
      <c r="U38" s="75">
        <f t="shared" si="14"/>
        <v>8280</v>
      </c>
      <c r="V38" s="75">
        <f t="shared" si="15"/>
        <v>8280</v>
      </c>
      <c r="W38" s="75">
        <f t="shared" si="16"/>
        <v>8280</v>
      </c>
      <c r="X38" s="75">
        <f t="shared" si="17"/>
        <v>8280</v>
      </c>
      <c r="Y38" s="75">
        <f t="shared" si="18"/>
        <v>8165</v>
      </c>
      <c r="Z38" s="75">
        <f t="shared" si="19"/>
        <v>8165</v>
      </c>
      <c r="AA38" s="75">
        <f t="shared" si="20"/>
        <v>8165</v>
      </c>
      <c r="AB38" s="75">
        <f t="shared" si="21"/>
        <v>8165</v>
      </c>
      <c r="AC38" s="75">
        <f t="shared" si="22"/>
        <v>8050</v>
      </c>
      <c r="AD38" s="75">
        <f t="shared" si="23"/>
        <v>8050</v>
      </c>
      <c r="AE38" s="229" t="s">
        <v>439</v>
      </c>
    </row>
    <row r="39" spans="1:31" ht="15.75" x14ac:dyDescent="0.25">
      <c r="A39" s="34">
        <f t="shared" si="12"/>
        <v>26</v>
      </c>
      <c r="B39" s="35" t="s">
        <v>70</v>
      </c>
      <c r="C39" s="92" t="s">
        <v>161</v>
      </c>
      <c r="D39" s="73">
        <v>250</v>
      </c>
      <c r="E39" s="227" t="s">
        <v>49</v>
      </c>
      <c r="F39" s="89">
        <v>12</v>
      </c>
      <c r="G39" s="89">
        <v>3500</v>
      </c>
      <c r="H39" s="231">
        <v>44</v>
      </c>
      <c r="I39" s="231">
        <v>44</v>
      </c>
      <c r="J39" s="231">
        <v>44</v>
      </c>
      <c r="K39" s="231">
        <v>44</v>
      </c>
      <c r="L39" s="231">
        <v>44</v>
      </c>
      <c r="M39" s="231">
        <v>43.5</v>
      </c>
      <c r="N39" s="231">
        <v>43.5</v>
      </c>
      <c r="O39" s="231">
        <v>43.5</v>
      </c>
      <c r="P39" s="231">
        <v>43.5</v>
      </c>
      <c r="Q39" s="231">
        <v>43</v>
      </c>
      <c r="R39" s="231">
        <v>43</v>
      </c>
      <c r="S39" s="74">
        <v>0</v>
      </c>
      <c r="T39" s="75">
        <f t="shared" si="13"/>
        <v>11000</v>
      </c>
      <c r="U39" s="75">
        <f t="shared" si="14"/>
        <v>11000</v>
      </c>
      <c r="V39" s="75">
        <f t="shared" si="15"/>
        <v>11000</v>
      </c>
      <c r="W39" s="75">
        <f t="shared" si="16"/>
        <v>11000</v>
      </c>
      <c r="X39" s="75">
        <f t="shared" si="17"/>
        <v>11000</v>
      </c>
      <c r="Y39" s="75">
        <f t="shared" si="18"/>
        <v>10875</v>
      </c>
      <c r="Z39" s="75">
        <f t="shared" si="19"/>
        <v>10875</v>
      </c>
      <c r="AA39" s="75">
        <f t="shared" si="20"/>
        <v>10875</v>
      </c>
      <c r="AB39" s="75">
        <f t="shared" si="21"/>
        <v>10875</v>
      </c>
      <c r="AC39" s="75">
        <f t="shared" si="22"/>
        <v>10750</v>
      </c>
      <c r="AD39" s="75">
        <f t="shared" si="23"/>
        <v>10750</v>
      </c>
      <c r="AE39" s="229" t="s">
        <v>439</v>
      </c>
    </row>
    <row r="40" spans="1:31" ht="15.75" x14ac:dyDescent="0.25">
      <c r="A40" s="34">
        <f t="shared" si="12"/>
        <v>27</v>
      </c>
      <c r="B40" s="35" t="s">
        <v>70</v>
      </c>
      <c r="C40" s="92" t="s">
        <v>73</v>
      </c>
      <c r="D40" s="73">
        <v>230</v>
      </c>
      <c r="E40" s="227" t="s">
        <v>49</v>
      </c>
      <c r="F40" s="89">
        <v>9</v>
      </c>
      <c r="G40" s="89">
        <v>4500</v>
      </c>
      <c r="H40" s="231">
        <v>45</v>
      </c>
      <c r="I40" s="231">
        <v>45</v>
      </c>
      <c r="J40" s="231">
        <v>45</v>
      </c>
      <c r="K40" s="231">
        <v>45</v>
      </c>
      <c r="L40" s="231">
        <v>45</v>
      </c>
      <c r="M40" s="231">
        <v>44.5</v>
      </c>
      <c r="N40" s="231">
        <v>44.5</v>
      </c>
      <c r="O40" s="231">
        <v>44.5</v>
      </c>
      <c r="P40" s="231">
        <v>44.5</v>
      </c>
      <c r="Q40" s="231">
        <v>44</v>
      </c>
      <c r="R40" s="231">
        <v>44</v>
      </c>
      <c r="S40" s="74">
        <v>0</v>
      </c>
      <c r="T40" s="75">
        <f t="shared" si="13"/>
        <v>10350</v>
      </c>
      <c r="U40" s="75">
        <f t="shared" si="14"/>
        <v>10350</v>
      </c>
      <c r="V40" s="75">
        <f t="shared" si="15"/>
        <v>10350</v>
      </c>
      <c r="W40" s="75">
        <f t="shared" si="16"/>
        <v>10350</v>
      </c>
      <c r="X40" s="75">
        <f t="shared" si="17"/>
        <v>10350</v>
      </c>
      <c r="Y40" s="75">
        <f t="shared" si="18"/>
        <v>10235</v>
      </c>
      <c r="Z40" s="75">
        <f t="shared" si="19"/>
        <v>10235</v>
      </c>
      <c r="AA40" s="75">
        <f t="shared" si="20"/>
        <v>10235</v>
      </c>
      <c r="AB40" s="75">
        <f t="shared" si="21"/>
        <v>10235</v>
      </c>
      <c r="AC40" s="75">
        <f t="shared" si="22"/>
        <v>10120</v>
      </c>
      <c r="AD40" s="75">
        <f t="shared" si="23"/>
        <v>10120</v>
      </c>
      <c r="AE40" s="229" t="s">
        <v>439</v>
      </c>
    </row>
    <row r="41" spans="1:31" s="217" customFormat="1" x14ac:dyDescent="0.25">
      <c r="D41" s="217">
        <v>35.818249999999999</v>
      </c>
      <c r="E41" s="217">
        <v>8780.75</v>
      </c>
      <c r="I41" s="218">
        <f>H30-I30</f>
        <v>0</v>
      </c>
      <c r="U41" s="219">
        <f>T27-U27</f>
        <v>0</v>
      </c>
    </row>
    <row r="42" spans="1:31" s="217" customFormat="1" x14ac:dyDescent="0.25">
      <c r="A42" s="43">
        <v>1</v>
      </c>
      <c r="B42" s="254" t="s">
        <v>120</v>
      </c>
      <c r="C42" s="254"/>
      <c r="D42" s="254"/>
      <c r="E42" s="254"/>
      <c r="F42" s="220"/>
      <c r="G42" s="220"/>
      <c r="H42" s="220"/>
      <c r="I42" s="220"/>
      <c r="J42" s="220"/>
      <c r="K42" s="221">
        <f>H39-D41</f>
        <v>8.181750000000001</v>
      </c>
      <c r="L42" s="222">
        <f>T39-E41</f>
        <v>2219.25</v>
      </c>
      <c r="M42" s="285"/>
      <c r="N42" s="285"/>
      <c r="O42" s="285"/>
      <c r="P42" s="285"/>
      <c r="Q42" s="285"/>
    </row>
    <row r="43" spans="1:31" x14ac:dyDescent="0.25">
      <c r="A43" s="43">
        <v>2</v>
      </c>
      <c r="B43" s="254" t="s">
        <v>121</v>
      </c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5"/>
      <c r="N43" s="255"/>
      <c r="O43" s="255"/>
      <c r="P43" s="255"/>
      <c r="Q43" s="255"/>
    </row>
    <row r="44" spans="1:31" x14ac:dyDescent="0.25">
      <c r="A44" s="43">
        <v>3</v>
      </c>
      <c r="B44" s="254" t="s">
        <v>122</v>
      </c>
      <c r="C44" s="254"/>
      <c r="D44" s="254"/>
      <c r="E44" s="254"/>
      <c r="F44" s="254"/>
      <c r="G44" s="254"/>
      <c r="H44" s="44"/>
      <c r="I44" s="44"/>
      <c r="J44" s="44"/>
      <c r="K44" s="44"/>
      <c r="L44" s="44"/>
      <c r="M44" s="255"/>
      <c r="N44" s="255"/>
      <c r="O44" s="255"/>
      <c r="P44" s="255"/>
      <c r="Q44" s="255"/>
    </row>
    <row r="45" spans="1:31" x14ac:dyDescent="0.25">
      <c r="A45" s="43">
        <v>4</v>
      </c>
      <c r="B45" s="254" t="s">
        <v>123</v>
      </c>
      <c r="C45" s="254"/>
      <c r="D45" s="254"/>
      <c r="E45" s="254"/>
      <c r="F45" s="254"/>
      <c r="G45" s="254"/>
      <c r="H45" s="254"/>
      <c r="I45" s="254"/>
      <c r="J45" s="254"/>
      <c r="K45" s="44"/>
      <c r="L45" s="44"/>
      <c r="M45" s="255"/>
      <c r="N45" s="255"/>
      <c r="O45" s="255"/>
      <c r="P45" s="255"/>
      <c r="Q45" s="255"/>
    </row>
    <row r="46" spans="1:31" x14ac:dyDescent="0.25">
      <c r="A46" s="43">
        <v>5</v>
      </c>
      <c r="B46" s="254" t="s">
        <v>124</v>
      </c>
      <c r="C46" s="254"/>
      <c r="D46" s="254"/>
      <c r="E46" s="254"/>
      <c r="F46" s="254"/>
      <c r="G46" s="254"/>
      <c r="H46" s="254"/>
      <c r="I46" s="254"/>
      <c r="J46" s="44"/>
      <c r="K46" s="44"/>
      <c r="L46" s="44"/>
      <c r="M46" s="255"/>
      <c r="N46" s="255"/>
      <c r="O46" s="255"/>
      <c r="P46" s="255"/>
      <c r="Q46" s="255"/>
    </row>
    <row r="47" spans="1:31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55"/>
      <c r="N47" s="255"/>
      <c r="O47" s="255"/>
      <c r="P47" s="255"/>
      <c r="Q47" s="255"/>
    </row>
    <row r="48" spans="1:31" s="47" customFormat="1" ht="12.75" x14ac:dyDescent="0.2">
      <c r="A48" s="13">
        <v>6</v>
      </c>
      <c r="B48" s="14" t="s">
        <v>189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7" s="47" customFormat="1" ht="12.75" x14ac:dyDescent="0.2">
      <c r="A49" s="11"/>
      <c r="B49" s="11" t="s">
        <v>265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7" s="47" customFormat="1" ht="12.75" x14ac:dyDescent="0.2">
      <c r="A50" s="18"/>
      <c r="B50" s="11" t="s">
        <v>266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7" s="47" customFormat="1" ht="12.75" x14ac:dyDescent="0.2">
      <c r="A51" s="11"/>
      <c r="B51" s="15" t="s">
        <v>267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7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5"/>
      <c r="N52" s="45"/>
      <c r="O52" s="45"/>
      <c r="P52" s="45"/>
      <c r="Q52" s="45"/>
    </row>
    <row r="53" spans="1:17" x14ac:dyDescent="0.25">
      <c r="A53" s="43">
        <v>7</v>
      </c>
      <c r="B53" s="256" t="s">
        <v>125</v>
      </c>
      <c r="C53" s="256"/>
      <c r="D53" s="256"/>
      <c r="E53" s="256"/>
      <c r="F53" s="44"/>
      <c r="G53" s="44"/>
      <c r="H53" s="44"/>
      <c r="I53" s="44"/>
      <c r="J53" s="44"/>
      <c r="K53" s="44"/>
      <c r="L53" s="44"/>
      <c r="M53" s="255"/>
      <c r="N53" s="255"/>
      <c r="O53" s="255"/>
      <c r="P53" s="255"/>
      <c r="Q53" s="255"/>
    </row>
    <row r="54" spans="1:17" x14ac:dyDescent="0.25">
      <c r="A54" s="46" t="s">
        <v>47</v>
      </c>
      <c r="B54" s="254" t="s">
        <v>126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255"/>
      <c r="Q54" s="255"/>
    </row>
    <row r="55" spans="1:17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255"/>
      <c r="N55" s="255"/>
      <c r="O55" s="255"/>
      <c r="P55" s="255"/>
      <c r="Q55" s="255"/>
    </row>
    <row r="56" spans="1:17" x14ac:dyDescent="0.25">
      <c r="A56" s="43">
        <v>8</v>
      </c>
      <c r="B56" s="256" t="s">
        <v>127</v>
      </c>
      <c r="C56" s="256"/>
      <c r="D56" s="256"/>
      <c r="E56" s="256"/>
      <c r="F56" s="44"/>
      <c r="G56" s="44"/>
      <c r="H56" s="44"/>
      <c r="I56" s="44"/>
      <c r="J56" s="44"/>
      <c r="K56" s="44"/>
      <c r="L56" s="44"/>
      <c r="M56" s="255"/>
      <c r="N56" s="255"/>
      <c r="O56" s="255"/>
      <c r="P56" s="255"/>
      <c r="Q56" s="255"/>
    </row>
    <row r="57" spans="1:17" x14ac:dyDescent="0.25">
      <c r="A57" s="46" t="s">
        <v>47</v>
      </c>
      <c r="B57" s="254" t="s">
        <v>128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5"/>
      <c r="P57" s="255"/>
      <c r="Q57" s="255"/>
    </row>
    <row r="58" spans="1:17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255"/>
      <c r="N58" s="255"/>
      <c r="O58" s="255"/>
      <c r="P58" s="255"/>
      <c r="Q58" s="255"/>
    </row>
    <row r="59" spans="1:17" x14ac:dyDescent="0.25">
      <c r="A59" s="43">
        <v>9</v>
      </c>
      <c r="B59" s="256" t="s">
        <v>129</v>
      </c>
      <c r="C59" s="256"/>
      <c r="D59" s="256"/>
      <c r="E59" s="256"/>
      <c r="F59" s="44"/>
      <c r="G59" s="44"/>
      <c r="H59" s="44"/>
      <c r="I59" s="44"/>
      <c r="J59" s="44"/>
      <c r="K59" s="44"/>
      <c r="L59" s="44"/>
      <c r="M59" s="255"/>
      <c r="N59" s="255"/>
      <c r="O59" s="255"/>
      <c r="P59" s="255"/>
      <c r="Q59" s="255"/>
    </row>
    <row r="60" spans="1:17" x14ac:dyDescent="0.25">
      <c r="A60" s="46" t="s">
        <v>47</v>
      </c>
      <c r="B60" s="254" t="s">
        <v>130</v>
      </c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5"/>
      <c r="P60" s="255"/>
      <c r="Q60" s="255"/>
    </row>
    <row r="61" spans="1:17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255"/>
      <c r="N61" s="255"/>
      <c r="O61" s="255"/>
      <c r="P61" s="255"/>
      <c r="Q61" s="255"/>
    </row>
    <row r="62" spans="1:17" s="47" customFormat="1" ht="12.75" x14ac:dyDescent="0.2">
      <c r="A62" s="13">
        <v>10</v>
      </c>
      <c r="B62" s="14" t="s">
        <v>131</v>
      </c>
      <c r="C62" s="1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7" s="47" customFormat="1" ht="12.75" x14ac:dyDescent="0.2">
      <c r="A63" s="18" t="s">
        <v>47</v>
      </c>
      <c r="B63" s="15" t="s">
        <v>132</v>
      </c>
      <c r="C63" s="1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7" s="47" customFormat="1" ht="12.75" x14ac:dyDescent="0.2">
      <c r="A64" s="18"/>
      <c r="B64" s="15" t="s">
        <v>133</v>
      </c>
      <c r="C64" s="1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7" s="47" customFormat="1" ht="12.75" x14ac:dyDescent="0.2">
      <c r="A65" s="18" t="s">
        <v>47</v>
      </c>
      <c r="B65" s="15" t="s">
        <v>134</v>
      </c>
      <c r="C65" s="1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7" s="47" customFormat="1" ht="12.75" x14ac:dyDescent="0.2">
      <c r="A66" s="18"/>
      <c r="B66" s="15" t="s">
        <v>135</v>
      </c>
      <c r="C66" s="15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7" s="47" customFormat="1" ht="12.75" x14ac:dyDescent="0.2">
      <c r="A67" s="18"/>
      <c r="B67" s="15" t="s">
        <v>136</v>
      </c>
      <c r="C67" s="1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7" s="47" customFormat="1" ht="12.75" x14ac:dyDescent="0.2">
      <c r="A68" s="18" t="s">
        <v>47</v>
      </c>
      <c r="B68" s="11" t="s">
        <v>137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</row>
    <row r="69" spans="1:17" s="47" customFormat="1" ht="12.75" x14ac:dyDescent="0.2">
      <c r="A69" s="13"/>
      <c r="B69" s="15" t="s">
        <v>133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</row>
    <row r="70" spans="1:17" s="41" customFormat="1" ht="12.75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255"/>
      <c r="N70" s="255"/>
      <c r="O70" s="255"/>
      <c r="P70" s="255"/>
      <c r="Q70" s="255"/>
    </row>
    <row r="71" spans="1:17" x14ac:dyDescent="0.25">
      <c r="A71" s="43">
        <v>11</v>
      </c>
      <c r="B71" s="256" t="s">
        <v>138</v>
      </c>
      <c r="C71" s="256"/>
      <c r="D71" s="44"/>
      <c r="E71" s="44"/>
      <c r="F71" s="44"/>
      <c r="G71" s="44"/>
      <c r="H71" s="44"/>
      <c r="I71" s="44"/>
      <c r="J71" s="44"/>
      <c r="K71" s="44"/>
      <c r="L71" s="44"/>
      <c r="M71" s="255"/>
      <c r="N71" s="255"/>
      <c r="O71" s="255"/>
      <c r="P71" s="255"/>
      <c r="Q71" s="255"/>
    </row>
    <row r="72" spans="1:17" x14ac:dyDescent="0.25">
      <c r="A72" s="44"/>
      <c r="B72" s="254" t="s">
        <v>139</v>
      </c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5"/>
      <c r="O72" s="255"/>
      <c r="P72" s="255"/>
      <c r="Q72" s="255"/>
    </row>
    <row r="73" spans="1:17" x14ac:dyDescent="0.25">
      <c r="A73" s="44"/>
      <c r="B73" s="254" t="s">
        <v>140</v>
      </c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5"/>
      <c r="P73" s="255"/>
      <c r="Q73" s="255"/>
    </row>
    <row r="74" spans="1:17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255"/>
      <c r="N74" s="255"/>
      <c r="O74" s="255"/>
      <c r="P74" s="255"/>
      <c r="Q74" s="255"/>
    </row>
    <row r="75" spans="1:17" x14ac:dyDescent="0.25">
      <c r="A75" s="43">
        <v>12</v>
      </c>
      <c r="B75" s="256" t="s">
        <v>141</v>
      </c>
      <c r="C75" s="256"/>
      <c r="D75" s="44"/>
      <c r="E75" s="44"/>
      <c r="F75" s="44"/>
      <c r="G75" s="44"/>
      <c r="H75" s="44"/>
      <c r="I75" s="44"/>
      <c r="J75" s="44"/>
      <c r="K75" s="44"/>
      <c r="L75" s="44"/>
      <c r="M75" s="255"/>
      <c r="N75" s="255"/>
      <c r="O75" s="255"/>
      <c r="P75" s="255"/>
      <c r="Q75" s="255"/>
    </row>
    <row r="76" spans="1:17" x14ac:dyDescent="0.25">
      <c r="A76" s="44"/>
      <c r="B76" s="254" t="s">
        <v>497</v>
      </c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55"/>
      <c r="Q76" s="255"/>
    </row>
    <row r="77" spans="1:17" x14ac:dyDescent="0.25">
      <c r="A77" s="44"/>
      <c r="B77" s="254" t="s">
        <v>142</v>
      </c>
      <c r="C77" s="254"/>
      <c r="D77" s="254"/>
      <c r="E77" s="254"/>
      <c r="F77" s="254"/>
      <c r="G77" s="254"/>
      <c r="H77" s="254"/>
      <c r="I77" s="254"/>
      <c r="J77" s="44"/>
      <c r="K77" s="44"/>
      <c r="L77" s="44"/>
      <c r="M77" s="255"/>
      <c r="N77" s="255"/>
      <c r="O77" s="255"/>
      <c r="P77" s="255"/>
      <c r="Q77" s="255"/>
    </row>
    <row r="78" spans="1:17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255"/>
      <c r="N78" s="255"/>
      <c r="O78" s="255"/>
      <c r="P78" s="255"/>
      <c r="Q78" s="255"/>
    </row>
    <row r="79" spans="1:17" x14ac:dyDescent="0.25">
      <c r="A79" s="44"/>
      <c r="B79" s="256" t="s">
        <v>143</v>
      </c>
      <c r="C79" s="256"/>
      <c r="D79" s="44"/>
      <c r="E79" s="44"/>
      <c r="F79" s="44"/>
      <c r="G79" s="44"/>
      <c r="H79" s="44"/>
      <c r="I79" s="44"/>
      <c r="J79" s="44"/>
      <c r="K79" s="44"/>
      <c r="L79" s="44"/>
      <c r="M79" s="255"/>
      <c r="N79" s="255"/>
      <c r="O79" s="255"/>
      <c r="P79" s="255"/>
      <c r="Q79" s="255"/>
    </row>
    <row r="80" spans="1:17" x14ac:dyDescent="0.25">
      <c r="A80" s="44"/>
      <c r="B80" s="254" t="s">
        <v>144</v>
      </c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45"/>
    </row>
    <row r="81" spans="1:17" x14ac:dyDescent="0.25">
      <c r="A81" s="44"/>
      <c r="B81" s="254" t="s">
        <v>145</v>
      </c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</row>
    <row r="82" spans="1:17" x14ac:dyDescent="0.25">
      <c r="A82" s="44"/>
      <c r="B82" s="254" t="s">
        <v>146</v>
      </c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5"/>
      <c r="N82" s="255"/>
      <c r="O82" s="255"/>
      <c r="P82" s="255"/>
      <c r="Q82" s="255"/>
    </row>
    <row r="83" spans="1:17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255"/>
      <c r="N83" s="255"/>
      <c r="O83" s="255"/>
      <c r="P83" s="255"/>
      <c r="Q83" s="255"/>
    </row>
    <row r="84" spans="1:17" x14ac:dyDescent="0.25">
      <c r="A84" s="44"/>
      <c r="B84" s="254" t="s">
        <v>147</v>
      </c>
      <c r="C84" s="254"/>
      <c r="D84" s="254"/>
      <c r="E84" s="44"/>
      <c r="F84" s="44"/>
      <c r="G84" s="44"/>
      <c r="H84" s="44"/>
      <c r="I84" s="44"/>
      <c r="J84" s="44"/>
      <c r="K84" s="44"/>
      <c r="L84" s="44"/>
      <c r="M84" s="255"/>
      <c r="N84" s="255"/>
      <c r="O84" s="255"/>
      <c r="P84" s="255"/>
      <c r="Q84" s="255"/>
    </row>
  </sheetData>
  <sheetProtection algorithmName="SHA-512" hashValue="P4gkf165Ss4TGHZFSK0ljjbhudPQgJtOrjVqBTfZWnJP0lp5yhIKOcpXIgCBGPJjSrouExPksfn4s/HVS4iLJw==" saltValue="WgnX54jLQ9SIkGrzf4KPcA==" spinCount="100000" sheet="1" objects="1" scenarios="1"/>
  <autoFilter ref="A13:AE13" xr:uid="{00000000-0009-0000-0000-000002000000}"/>
  <mergeCells count="61">
    <mergeCell ref="M83:Q83"/>
    <mergeCell ref="B84:D84"/>
    <mergeCell ref="M84:Q84"/>
    <mergeCell ref="B76:O76"/>
    <mergeCell ref="P76:Q76"/>
    <mergeCell ref="B77:I77"/>
    <mergeCell ref="B79:C79"/>
    <mergeCell ref="M79:Q79"/>
    <mergeCell ref="B80:P80"/>
    <mergeCell ref="M82:Q82"/>
    <mergeCell ref="B81:Q81"/>
    <mergeCell ref="B82:L82"/>
    <mergeCell ref="M55:Q55"/>
    <mergeCell ref="B56:E56"/>
    <mergeCell ref="M56:Q56"/>
    <mergeCell ref="AE11:AE12"/>
    <mergeCell ref="M45:Q45"/>
    <mergeCell ref="M46:Q46"/>
    <mergeCell ref="M47:Q47"/>
    <mergeCell ref="B42:E42"/>
    <mergeCell ref="M42:Q42"/>
    <mergeCell ref="B43:L43"/>
    <mergeCell ref="M43:Q43"/>
    <mergeCell ref="B44:G44"/>
    <mergeCell ref="M44:Q44"/>
    <mergeCell ref="B45:J45"/>
    <mergeCell ref="B46:I46"/>
    <mergeCell ref="B53:E53"/>
    <mergeCell ref="B54:N54"/>
    <mergeCell ref="Z1:AE1"/>
    <mergeCell ref="A11:A12"/>
    <mergeCell ref="B11:B12"/>
    <mergeCell ref="C11:C12"/>
    <mergeCell ref="D11:D12"/>
    <mergeCell ref="E11:E12"/>
    <mergeCell ref="F11:F12"/>
    <mergeCell ref="G11:G12"/>
    <mergeCell ref="H11:R11"/>
    <mergeCell ref="T11:AD11"/>
    <mergeCell ref="O54:Q54"/>
    <mergeCell ref="M53:Q53"/>
    <mergeCell ref="B57:N57"/>
    <mergeCell ref="O57:Q57"/>
    <mergeCell ref="M58:Q58"/>
    <mergeCell ref="B59:E59"/>
    <mergeCell ref="M59:Q59"/>
    <mergeCell ref="B60:N60"/>
    <mergeCell ref="O60:Q60"/>
    <mergeCell ref="M77:Q77"/>
    <mergeCell ref="M78:Q78"/>
    <mergeCell ref="M74:Q74"/>
    <mergeCell ref="B73:N73"/>
    <mergeCell ref="O73:Q73"/>
    <mergeCell ref="B75:C75"/>
    <mergeCell ref="M75:Q75"/>
    <mergeCell ref="M61:Q61"/>
    <mergeCell ref="M70:Q70"/>
    <mergeCell ref="B71:C71"/>
    <mergeCell ref="M71:Q71"/>
    <mergeCell ref="B72:M72"/>
    <mergeCell ref="N72:Q7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7"/>
  <sheetViews>
    <sheetView zoomScale="80" zoomScaleNormal="80" workbookViewId="0">
      <pane ySplit="13" topLeftCell="A14" activePane="bottomLeft" state="frozen"/>
      <selection pane="bottomLeft" activeCell="Z9" sqref="Z9"/>
    </sheetView>
  </sheetViews>
  <sheetFormatPr defaultColWidth="9" defaultRowHeight="15.75" x14ac:dyDescent="0.25"/>
  <cols>
    <col min="1" max="1" width="5.7109375" style="174" customWidth="1"/>
    <col min="2" max="2" width="10" style="174" customWidth="1"/>
    <col min="3" max="3" width="18" style="174" customWidth="1"/>
    <col min="4" max="4" width="8" style="174" customWidth="1"/>
    <col min="5" max="5" width="13.28515625" style="174" customWidth="1"/>
    <col min="6" max="6" width="7.5703125" style="174" customWidth="1"/>
    <col min="7" max="7" width="10.42578125" style="174" customWidth="1"/>
    <col min="8" max="18" width="9" style="174"/>
    <col min="19" max="19" width="0.5703125" style="174" customWidth="1"/>
    <col min="20" max="30" width="9" style="174"/>
    <col min="31" max="31" width="15.140625" style="174" customWidth="1"/>
    <col min="32" max="16384" width="9" style="174"/>
  </cols>
  <sheetData>
    <row r="1" spans="1:31" x14ac:dyDescent="0.25">
      <c r="A1" s="170"/>
      <c r="B1" s="170"/>
      <c r="C1" s="171"/>
      <c r="D1" s="172"/>
      <c r="E1" s="172"/>
      <c r="F1" s="172" t="s">
        <v>0</v>
      </c>
      <c r="G1" s="172"/>
      <c r="H1" s="172"/>
      <c r="I1" s="172"/>
      <c r="J1" s="172"/>
      <c r="K1" s="172"/>
      <c r="L1" s="173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289" t="s">
        <v>1</v>
      </c>
      <c r="AA1" s="289"/>
      <c r="AB1" s="289"/>
      <c r="AC1" s="289"/>
      <c r="AD1" s="289"/>
      <c r="AE1" s="289"/>
    </row>
    <row r="2" spans="1:31" x14ac:dyDescent="0.25">
      <c r="A2" s="170"/>
      <c r="B2" s="170"/>
      <c r="C2" s="171"/>
      <c r="D2" s="172"/>
      <c r="E2" s="172"/>
      <c r="F2" s="172" t="s">
        <v>2</v>
      </c>
      <c r="G2" s="172"/>
      <c r="H2" s="172"/>
      <c r="I2" s="172"/>
      <c r="J2" s="172"/>
      <c r="K2" s="172"/>
      <c r="L2" s="173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 t="s">
        <v>3</v>
      </c>
      <c r="AA2" s="172"/>
      <c r="AB2" s="173"/>
      <c r="AC2" s="172" t="s">
        <v>4</v>
      </c>
      <c r="AD2" s="172"/>
      <c r="AE2" s="172"/>
    </row>
    <row r="3" spans="1:31" x14ac:dyDescent="0.25">
      <c r="A3" s="170"/>
      <c r="B3" s="170"/>
      <c r="C3" s="171"/>
      <c r="D3" s="172"/>
      <c r="E3" s="172"/>
      <c r="F3" s="172" t="s">
        <v>5</v>
      </c>
      <c r="G3" s="172"/>
      <c r="H3" s="172"/>
      <c r="I3" s="172"/>
      <c r="J3" s="172"/>
      <c r="K3" s="172"/>
      <c r="L3" s="173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 t="s">
        <v>6</v>
      </c>
      <c r="AA3" s="172"/>
      <c r="AB3" s="173"/>
      <c r="AC3" s="172" t="s">
        <v>7</v>
      </c>
      <c r="AD3" s="172"/>
      <c r="AE3" s="172"/>
    </row>
    <row r="4" spans="1:31" x14ac:dyDescent="0.25">
      <c r="A4" s="170"/>
      <c r="B4" s="170"/>
      <c r="C4" s="171"/>
      <c r="D4" s="172"/>
      <c r="E4" s="172"/>
      <c r="F4" s="172"/>
      <c r="G4" s="172"/>
      <c r="H4" s="172"/>
      <c r="I4" s="172"/>
      <c r="J4" s="172"/>
      <c r="K4" s="172"/>
      <c r="L4" s="173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 t="s">
        <v>8</v>
      </c>
      <c r="AA4" s="172"/>
      <c r="AB4" s="173"/>
      <c r="AC4" s="172" t="s">
        <v>9</v>
      </c>
      <c r="AD4" s="172"/>
      <c r="AE4" s="172"/>
    </row>
    <row r="5" spans="1:31" ht="16.5" thickBot="1" x14ac:dyDescent="0.3">
      <c r="A5" s="175"/>
      <c r="B5" s="175"/>
      <c r="C5" s="176"/>
      <c r="D5" s="177"/>
      <c r="E5" s="177"/>
      <c r="F5" s="177" t="s">
        <v>10</v>
      </c>
      <c r="G5" s="177"/>
      <c r="H5" s="177"/>
      <c r="I5" s="177"/>
      <c r="J5" s="177"/>
      <c r="K5" s="177"/>
      <c r="L5" s="178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8"/>
      <c r="AC5" s="177" t="s">
        <v>11</v>
      </c>
      <c r="AD5" s="177"/>
      <c r="AE5" s="177"/>
    </row>
    <row r="6" spans="1:31" ht="16.5" thickTop="1" x14ac:dyDescent="0.25">
      <c r="A6" s="170"/>
      <c r="B6" s="170"/>
      <c r="C6" s="171"/>
      <c r="D6" s="172"/>
      <c r="E6" s="172"/>
      <c r="F6" s="172"/>
      <c r="G6" s="172"/>
      <c r="H6" s="172"/>
      <c r="I6" s="172"/>
      <c r="J6" s="172"/>
      <c r="K6" s="172"/>
      <c r="L6" s="173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172"/>
      <c r="AD6" s="172"/>
      <c r="AE6" s="172"/>
    </row>
    <row r="7" spans="1:31" x14ac:dyDescent="0.25">
      <c r="A7" s="170"/>
      <c r="B7" s="170"/>
      <c r="C7" s="171"/>
      <c r="D7" s="172"/>
      <c r="E7" s="172"/>
      <c r="F7" s="172"/>
      <c r="G7" s="172"/>
      <c r="H7" s="172"/>
      <c r="I7" s="172"/>
      <c r="J7" s="172"/>
      <c r="K7" s="172"/>
      <c r="L7" s="173"/>
      <c r="M7" s="172"/>
      <c r="N7" s="172"/>
      <c r="O7" s="172"/>
      <c r="P7" s="179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51" t="s">
        <v>550</v>
      </c>
    </row>
    <row r="8" spans="1:31" x14ac:dyDescent="0.25">
      <c r="A8" s="170"/>
      <c r="B8" s="180" t="s">
        <v>12</v>
      </c>
      <c r="C8" s="171"/>
      <c r="D8" s="172"/>
      <c r="E8" s="172"/>
      <c r="F8" s="172"/>
      <c r="G8" s="172"/>
      <c r="H8" s="172"/>
      <c r="I8" s="172"/>
      <c r="J8" s="172"/>
      <c r="K8" s="172"/>
      <c r="L8" s="173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</row>
    <row r="9" spans="1:31" x14ac:dyDescent="0.25">
      <c r="A9" s="170"/>
      <c r="B9" s="170"/>
      <c r="C9" s="171"/>
      <c r="D9" s="172"/>
      <c r="E9" s="172"/>
      <c r="F9" s="172"/>
      <c r="G9" s="172"/>
      <c r="H9" s="172"/>
      <c r="I9" s="172"/>
      <c r="J9" s="172"/>
      <c r="K9" s="172"/>
      <c r="L9" s="173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9"/>
    </row>
    <row r="11" spans="1:31" ht="15" customHeight="1" x14ac:dyDescent="0.25">
      <c r="A11" s="290" t="s">
        <v>13</v>
      </c>
      <c r="B11" s="292" t="s">
        <v>14</v>
      </c>
      <c r="C11" s="293" t="s">
        <v>15</v>
      </c>
      <c r="D11" s="292" t="s">
        <v>16</v>
      </c>
      <c r="E11" s="292" t="s">
        <v>17</v>
      </c>
      <c r="F11" s="263" t="s">
        <v>512</v>
      </c>
      <c r="G11" s="292" t="s">
        <v>18</v>
      </c>
      <c r="H11" s="297" t="s">
        <v>19</v>
      </c>
      <c r="I11" s="298"/>
      <c r="J11" s="298"/>
      <c r="K11" s="298"/>
      <c r="L11" s="299"/>
      <c r="M11" s="299"/>
      <c r="N11" s="299"/>
      <c r="O11" s="299"/>
      <c r="P11" s="299"/>
      <c r="Q11" s="299"/>
      <c r="R11" s="300"/>
      <c r="S11" s="181"/>
      <c r="T11" s="301" t="s">
        <v>20</v>
      </c>
      <c r="U11" s="301"/>
      <c r="V11" s="301"/>
      <c r="W11" s="301"/>
      <c r="X11" s="182"/>
      <c r="Y11" s="182"/>
      <c r="Z11" s="182"/>
      <c r="AA11" s="182"/>
      <c r="AB11" s="182"/>
      <c r="AC11" s="182"/>
      <c r="AD11" s="182"/>
      <c r="AE11" s="293" t="s">
        <v>21</v>
      </c>
    </row>
    <row r="12" spans="1:31" ht="31.5" x14ac:dyDescent="0.25">
      <c r="A12" s="291"/>
      <c r="B12" s="291"/>
      <c r="C12" s="294"/>
      <c r="D12" s="295"/>
      <c r="E12" s="295"/>
      <c r="F12" s="264"/>
      <c r="G12" s="296"/>
      <c r="H12" s="184" t="s">
        <v>22</v>
      </c>
      <c r="I12" s="185" t="s">
        <v>23</v>
      </c>
      <c r="J12" s="185" t="s">
        <v>24</v>
      </c>
      <c r="K12" s="185" t="s">
        <v>25</v>
      </c>
      <c r="L12" s="185" t="s">
        <v>26</v>
      </c>
      <c r="M12" s="185" t="s">
        <v>27</v>
      </c>
      <c r="N12" s="185" t="s">
        <v>28</v>
      </c>
      <c r="O12" s="185" t="s">
        <v>29</v>
      </c>
      <c r="P12" s="185" t="s">
        <v>30</v>
      </c>
      <c r="Q12" s="185" t="s">
        <v>31</v>
      </c>
      <c r="R12" s="185" t="s">
        <v>32</v>
      </c>
      <c r="S12" s="185"/>
      <c r="T12" s="186" t="s">
        <v>33</v>
      </c>
      <c r="U12" s="187" t="s">
        <v>34</v>
      </c>
      <c r="V12" s="187" t="s">
        <v>35</v>
      </c>
      <c r="W12" s="187" t="s">
        <v>36</v>
      </c>
      <c r="X12" s="187" t="s">
        <v>37</v>
      </c>
      <c r="Y12" s="187" t="s">
        <v>38</v>
      </c>
      <c r="Z12" s="187" t="s">
        <v>39</v>
      </c>
      <c r="AA12" s="187" t="s">
        <v>40</v>
      </c>
      <c r="AB12" s="185" t="s">
        <v>41</v>
      </c>
      <c r="AC12" s="185" t="s">
        <v>42</v>
      </c>
      <c r="AD12" s="188" t="s">
        <v>43</v>
      </c>
      <c r="AE12" s="294"/>
    </row>
    <row r="13" spans="1:31" ht="12.75" customHeight="1" x14ac:dyDescent="0.25">
      <c r="A13" s="183"/>
      <c r="B13" s="189"/>
      <c r="C13" s="190"/>
      <c r="D13" s="190"/>
      <c r="E13" s="190"/>
      <c r="F13" s="190"/>
      <c r="G13" s="190"/>
      <c r="H13" s="191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3"/>
      <c r="U13" s="194"/>
      <c r="V13" s="194"/>
      <c r="W13" s="194"/>
      <c r="X13" s="194"/>
      <c r="Y13" s="194"/>
      <c r="Z13" s="194"/>
      <c r="AA13" s="194"/>
      <c r="AB13" s="192"/>
      <c r="AC13" s="192"/>
      <c r="AD13" s="195"/>
      <c r="AE13" s="190"/>
    </row>
    <row r="14" spans="1:31" x14ac:dyDescent="0.25">
      <c r="A14" s="34">
        <v>1</v>
      </c>
      <c r="B14" s="35" t="s">
        <v>48</v>
      </c>
      <c r="C14" s="92" t="s">
        <v>52</v>
      </c>
      <c r="D14" s="36">
        <v>230</v>
      </c>
      <c r="E14" s="227" t="s">
        <v>49</v>
      </c>
      <c r="F14" s="89">
        <v>3</v>
      </c>
      <c r="G14" s="89">
        <v>3000</v>
      </c>
      <c r="H14" s="90">
        <v>47</v>
      </c>
      <c r="I14" s="90">
        <f>H14-0.5</f>
        <v>46.5</v>
      </c>
      <c r="J14" s="90">
        <f t="shared" ref="J14:R14" si="0">I14-0.5</f>
        <v>46</v>
      </c>
      <c r="K14" s="90">
        <f t="shared" si="0"/>
        <v>45.5</v>
      </c>
      <c r="L14" s="90">
        <f t="shared" si="0"/>
        <v>45</v>
      </c>
      <c r="M14" s="90">
        <f t="shared" si="0"/>
        <v>44.5</v>
      </c>
      <c r="N14" s="90">
        <f t="shared" si="0"/>
        <v>44</v>
      </c>
      <c r="O14" s="90">
        <f t="shared" si="0"/>
        <v>43.5</v>
      </c>
      <c r="P14" s="90">
        <f t="shared" si="0"/>
        <v>43</v>
      </c>
      <c r="Q14" s="90">
        <f t="shared" si="0"/>
        <v>42.5</v>
      </c>
      <c r="R14" s="90">
        <f t="shared" si="0"/>
        <v>42</v>
      </c>
      <c r="S14" s="74"/>
      <c r="T14" s="91">
        <f>$D14*H14</f>
        <v>10810</v>
      </c>
      <c r="U14" s="91">
        <f t="shared" ref="U14:AD20" si="1">$D14*I14</f>
        <v>10695</v>
      </c>
      <c r="V14" s="91">
        <f t="shared" si="1"/>
        <v>10580</v>
      </c>
      <c r="W14" s="91">
        <f t="shared" si="1"/>
        <v>10465</v>
      </c>
      <c r="X14" s="91">
        <f t="shared" si="1"/>
        <v>10350</v>
      </c>
      <c r="Y14" s="91">
        <f t="shared" si="1"/>
        <v>10235</v>
      </c>
      <c r="Z14" s="91">
        <f t="shared" si="1"/>
        <v>10120</v>
      </c>
      <c r="AA14" s="91">
        <f t="shared" si="1"/>
        <v>10005</v>
      </c>
      <c r="AB14" s="91">
        <f t="shared" si="1"/>
        <v>9890</v>
      </c>
      <c r="AC14" s="91">
        <f t="shared" si="1"/>
        <v>9775</v>
      </c>
      <c r="AD14" s="91">
        <f t="shared" si="1"/>
        <v>9660</v>
      </c>
      <c r="AE14" s="229" t="s">
        <v>439</v>
      </c>
    </row>
    <row r="15" spans="1:31" x14ac:dyDescent="0.25">
      <c r="A15" s="34">
        <v>2</v>
      </c>
      <c r="B15" s="35" t="s">
        <v>48</v>
      </c>
      <c r="C15" s="92" t="s">
        <v>82</v>
      </c>
      <c r="D15" s="36">
        <v>230</v>
      </c>
      <c r="E15" s="227" t="s">
        <v>49</v>
      </c>
      <c r="F15" s="89">
        <v>11</v>
      </c>
      <c r="G15" s="89">
        <v>3500</v>
      </c>
      <c r="H15" s="90">
        <v>70</v>
      </c>
      <c r="I15" s="90">
        <f t="shared" ref="I15:R20" si="2">H15-0.5</f>
        <v>69.5</v>
      </c>
      <c r="J15" s="90">
        <f t="shared" si="2"/>
        <v>69</v>
      </c>
      <c r="K15" s="90">
        <f t="shared" si="2"/>
        <v>68.5</v>
      </c>
      <c r="L15" s="90">
        <f t="shared" si="2"/>
        <v>68</v>
      </c>
      <c r="M15" s="90">
        <f t="shared" si="2"/>
        <v>67.5</v>
      </c>
      <c r="N15" s="90">
        <f t="shared" si="2"/>
        <v>67</v>
      </c>
      <c r="O15" s="90">
        <f t="shared" si="2"/>
        <v>66.5</v>
      </c>
      <c r="P15" s="90">
        <f t="shared" si="2"/>
        <v>66</v>
      </c>
      <c r="Q15" s="90">
        <f t="shared" si="2"/>
        <v>65.5</v>
      </c>
      <c r="R15" s="90">
        <f t="shared" si="2"/>
        <v>65</v>
      </c>
      <c r="S15" s="74"/>
      <c r="T15" s="91">
        <f t="shared" ref="T15:T20" si="3">$D15*H15</f>
        <v>16100</v>
      </c>
      <c r="U15" s="91">
        <f t="shared" si="1"/>
        <v>15985</v>
      </c>
      <c r="V15" s="91">
        <f t="shared" si="1"/>
        <v>15870</v>
      </c>
      <c r="W15" s="91">
        <f t="shared" si="1"/>
        <v>15755</v>
      </c>
      <c r="X15" s="91">
        <f t="shared" si="1"/>
        <v>15640</v>
      </c>
      <c r="Y15" s="91">
        <f t="shared" si="1"/>
        <v>15525</v>
      </c>
      <c r="Z15" s="91">
        <f t="shared" si="1"/>
        <v>15410</v>
      </c>
      <c r="AA15" s="91">
        <f t="shared" si="1"/>
        <v>15295</v>
      </c>
      <c r="AB15" s="91">
        <f t="shared" si="1"/>
        <v>15180</v>
      </c>
      <c r="AC15" s="91">
        <f t="shared" si="1"/>
        <v>15065</v>
      </c>
      <c r="AD15" s="91">
        <f t="shared" si="1"/>
        <v>14950</v>
      </c>
      <c r="AE15" s="229" t="s">
        <v>439</v>
      </c>
    </row>
    <row r="16" spans="1:31" x14ac:dyDescent="0.25">
      <c r="A16" s="34">
        <v>3</v>
      </c>
      <c r="B16" s="35" t="s">
        <v>48</v>
      </c>
      <c r="C16" s="92" t="s">
        <v>44</v>
      </c>
      <c r="D16" s="36">
        <v>230</v>
      </c>
      <c r="E16" s="36" t="s">
        <v>49</v>
      </c>
      <c r="F16" s="89" t="s">
        <v>434</v>
      </c>
      <c r="G16" s="89">
        <v>2000</v>
      </c>
      <c r="H16" s="90">
        <v>65</v>
      </c>
      <c r="I16" s="90">
        <f t="shared" si="2"/>
        <v>64.5</v>
      </c>
      <c r="J16" s="90">
        <f t="shared" si="2"/>
        <v>64</v>
      </c>
      <c r="K16" s="90">
        <f t="shared" si="2"/>
        <v>63.5</v>
      </c>
      <c r="L16" s="90">
        <f t="shared" si="2"/>
        <v>63</v>
      </c>
      <c r="M16" s="90">
        <f t="shared" si="2"/>
        <v>62.5</v>
      </c>
      <c r="N16" s="90">
        <f t="shared" si="2"/>
        <v>62</v>
      </c>
      <c r="O16" s="90">
        <f t="shared" si="2"/>
        <v>61.5</v>
      </c>
      <c r="P16" s="90">
        <f t="shared" si="2"/>
        <v>61</v>
      </c>
      <c r="Q16" s="90">
        <f t="shared" si="2"/>
        <v>60.5</v>
      </c>
      <c r="R16" s="90">
        <f t="shared" si="2"/>
        <v>60</v>
      </c>
      <c r="S16" s="74"/>
      <c r="T16" s="91">
        <f t="shared" si="3"/>
        <v>14950</v>
      </c>
      <c r="U16" s="91">
        <f t="shared" si="1"/>
        <v>14835</v>
      </c>
      <c r="V16" s="91">
        <f t="shared" si="1"/>
        <v>14720</v>
      </c>
      <c r="W16" s="91">
        <f t="shared" si="1"/>
        <v>14605</v>
      </c>
      <c r="X16" s="91">
        <f t="shared" si="1"/>
        <v>14490</v>
      </c>
      <c r="Y16" s="91">
        <f t="shared" si="1"/>
        <v>14375</v>
      </c>
      <c r="Z16" s="91">
        <f t="shared" si="1"/>
        <v>14260</v>
      </c>
      <c r="AA16" s="91">
        <f t="shared" si="1"/>
        <v>14145</v>
      </c>
      <c r="AB16" s="91">
        <f t="shared" si="1"/>
        <v>14030</v>
      </c>
      <c r="AC16" s="91">
        <f t="shared" si="1"/>
        <v>13915</v>
      </c>
      <c r="AD16" s="91">
        <f t="shared" si="1"/>
        <v>13800</v>
      </c>
      <c r="AE16" s="229" t="s">
        <v>439</v>
      </c>
    </row>
    <row r="17" spans="1:31" x14ac:dyDescent="0.25">
      <c r="A17" s="34">
        <v>4</v>
      </c>
      <c r="B17" s="35" t="s">
        <v>48</v>
      </c>
      <c r="C17" s="92" t="s">
        <v>61</v>
      </c>
      <c r="D17" s="36">
        <v>230</v>
      </c>
      <c r="E17" s="227" t="s">
        <v>49</v>
      </c>
      <c r="F17" s="89">
        <v>8</v>
      </c>
      <c r="G17" s="89">
        <v>2500</v>
      </c>
      <c r="H17" s="90">
        <v>31</v>
      </c>
      <c r="I17" s="90">
        <f t="shared" si="2"/>
        <v>30.5</v>
      </c>
      <c r="J17" s="90">
        <f t="shared" si="2"/>
        <v>30</v>
      </c>
      <c r="K17" s="90">
        <f t="shared" si="2"/>
        <v>29.5</v>
      </c>
      <c r="L17" s="90">
        <f t="shared" si="2"/>
        <v>29</v>
      </c>
      <c r="M17" s="90">
        <f t="shared" si="2"/>
        <v>28.5</v>
      </c>
      <c r="N17" s="90">
        <f t="shared" si="2"/>
        <v>28</v>
      </c>
      <c r="O17" s="90">
        <f t="shared" si="2"/>
        <v>27.5</v>
      </c>
      <c r="P17" s="90">
        <f t="shared" si="2"/>
        <v>27</v>
      </c>
      <c r="Q17" s="90">
        <f t="shared" si="2"/>
        <v>26.5</v>
      </c>
      <c r="R17" s="90">
        <f t="shared" si="2"/>
        <v>26</v>
      </c>
      <c r="S17" s="74"/>
      <c r="T17" s="91">
        <f t="shared" si="3"/>
        <v>7130</v>
      </c>
      <c r="U17" s="91">
        <f t="shared" si="1"/>
        <v>7015</v>
      </c>
      <c r="V17" s="91">
        <f t="shared" si="1"/>
        <v>6900</v>
      </c>
      <c r="W17" s="91">
        <f t="shared" si="1"/>
        <v>6785</v>
      </c>
      <c r="X17" s="91">
        <f t="shared" si="1"/>
        <v>6670</v>
      </c>
      <c r="Y17" s="91">
        <f t="shared" si="1"/>
        <v>6555</v>
      </c>
      <c r="Z17" s="91">
        <f t="shared" si="1"/>
        <v>6440</v>
      </c>
      <c r="AA17" s="91">
        <f t="shared" si="1"/>
        <v>6325</v>
      </c>
      <c r="AB17" s="91">
        <f t="shared" si="1"/>
        <v>6210</v>
      </c>
      <c r="AC17" s="91">
        <f t="shared" si="1"/>
        <v>6095</v>
      </c>
      <c r="AD17" s="91">
        <f t="shared" si="1"/>
        <v>5980</v>
      </c>
      <c r="AE17" s="229" t="s">
        <v>439</v>
      </c>
    </row>
    <row r="18" spans="1:31" x14ac:dyDescent="0.25">
      <c r="A18" s="34">
        <v>5</v>
      </c>
      <c r="B18" s="35" t="s">
        <v>48</v>
      </c>
      <c r="C18" s="92" t="s">
        <v>64</v>
      </c>
      <c r="D18" s="36">
        <v>230</v>
      </c>
      <c r="E18" s="36" t="s">
        <v>49</v>
      </c>
      <c r="F18" s="89">
        <v>6</v>
      </c>
      <c r="G18" s="89">
        <v>2500</v>
      </c>
      <c r="H18" s="90">
        <v>44</v>
      </c>
      <c r="I18" s="90">
        <f t="shared" si="2"/>
        <v>43.5</v>
      </c>
      <c r="J18" s="90">
        <f t="shared" si="2"/>
        <v>43</v>
      </c>
      <c r="K18" s="90">
        <f t="shared" si="2"/>
        <v>42.5</v>
      </c>
      <c r="L18" s="90">
        <f t="shared" si="2"/>
        <v>42</v>
      </c>
      <c r="M18" s="90">
        <f t="shared" si="2"/>
        <v>41.5</v>
      </c>
      <c r="N18" s="90">
        <f t="shared" si="2"/>
        <v>41</v>
      </c>
      <c r="O18" s="90">
        <f t="shared" si="2"/>
        <v>40.5</v>
      </c>
      <c r="P18" s="90">
        <f t="shared" si="2"/>
        <v>40</v>
      </c>
      <c r="Q18" s="90">
        <f t="shared" si="2"/>
        <v>39.5</v>
      </c>
      <c r="R18" s="90">
        <f t="shared" si="2"/>
        <v>39</v>
      </c>
      <c r="S18" s="74"/>
      <c r="T18" s="91">
        <f t="shared" si="3"/>
        <v>10120</v>
      </c>
      <c r="U18" s="91">
        <f t="shared" si="1"/>
        <v>10005</v>
      </c>
      <c r="V18" s="91">
        <f t="shared" si="1"/>
        <v>9890</v>
      </c>
      <c r="W18" s="91">
        <f t="shared" si="1"/>
        <v>9775</v>
      </c>
      <c r="X18" s="91">
        <f t="shared" si="1"/>
        <v>9660</v>
      </c>
      <c r="Y18" s="91">
        <f t="shared" si="1"/>
        <v>9545</v>
      </c>
      <c r="Z18" s="91">
        <f t="shared" si="1"/>
        <v>9430</v>
      </c>
      <c r="AA18" s="91">
        <f t="shared" si="1"/>
        <v>9315</v>
      </c>
      <c r="AB18" s="91">
        <f t="shared" si="1"/>
        <v>9200</v>
      </c>
      <c r="AC18" s="91">
        <f t="shared" si="1"/>
        <v>9085</v>
      </c>
      <c r="AD18" s="91">
        <f t="shared" si="1"/>
        <v>8970</v>
      </c>
      <c r="AE18" s="229" t="s">
        <v>439</v>
      </c>
    </row>
    <row r="19" spans="1:31" x14ac:dyDescent="0.25">
      <c r="A19" s="34">
        <v>6</v>
      </c>
      <c r="B19" s="35" t="s">
        <v>48</v>
      </c>
      <c r="C19" s="92" t="s">
        <v>70</v>
      </c>
      <c r="D19" s="36">
        <v>230</v>
      </c>
      <c r="E19" s="227" t="s">
        <v>49</v>
      </c>
      <c r="F19" s="89">
        <v>5</v>
      </c>
      <c r="G19" s="89">
        <v>3000</v>
      </c>
      <c r="H19" s="90">
        <v>40</v>
      </c>
      <c r="I19" s="90">
        <f t="shared" si="2"/>
        <v>39.5</v>
      </c>
      <c r="J19" s="90">
        <f t="shared" si="2"/>
        <v>39</v>
      </c>
      <c r="K19" s="90">
        <f t="shared" si="2"/>
        <v>38.5</v>
      </c>
      <c r="L19" s="90">
        <f t="shared" si="2"/>
        <v>38</v>
      </c>
      <c r="M19" s="90">
        <f t="shared" si="2"/>
        <v>37.5</v>
      </c>
      <c r="N19" s="90">
        <f t="shared" si="2"/>
        <v>37</v>
      </c>
      <c r="O19" s="90">
        <f t="shared" si="2"/>
        <v>36.5</v>
      </c>
      <c r="P19" s="90">
        <f t="shared" si="2"/>
        <v>36</v>
      </c>
      <c r="Q19" s="90">
        <f t="shared" si="2"/>
        <v>35.5</v>
      </c>
      <c r="R19" s="90">
        <f t="shared" si="2"/>
        <v>35</v>
      </c>
      <c r="S19" s="74"/>
      <c r="T19" s="91">
        <f t="shared" si="3"/>
        <v>9200</v>
      </c>
      <c r="U19" s="91">
        <f t="shared" si="1"/>
        <v>9085</v>
      </c>
      <c r="V19" s="91">
        <f t="shared" si="1"/>
        <v>8970</v>
      </c>
      <c r="W19" s="91">
        <f t="shared" si="1"/>
        <v>8855</v>
      </c>
      <c r="X19" s="91">
        <f t="shared" si="1"/>
        <v>8740</v>
      </c>
      <c r="Y19" s="91">
        <f t="shared" si="1"/>
        <v>8625</v>
      </c>
      <c r="Z19" s="91">
        <f t="shared" si="1"/>
        <v>8510</v>
      </c>
      <c r="AA19" s="91">
        <f t="shared" si="1"/>
        <v>8395</v>
      </c>
      <c r="AB19" s="91">
        <f t="shared" si="1"/>
        <v>8280</v>
      </c>
      <c r="AC19" s="91">
        <f t="shared" si="1"/>
        <v>8165</v>
      </c>
      <c r="AD19" s="91">
        <f t="shared" si="1"/>
        <v>8050</v>
      </c>
      <c r="AE19" s="229" t="s">
        <v>439</v>
      </c>
    </row>
    <row r="20" spans="1:31" x14ac:dyDescent="0.25">
      <c r="A20" s="34">
        <v>7</v>
      </c>
      <c r="B20" s="35" t="s">
        <v>48</v>
      </c>
      <c r="C20" s="92" t="s">
        <v>73</v>
      </c>
      <c r="D20" s="36">
        <v>230</v>
      </c>
      <c r="E20" s="227" t="s">
        <v>49</v>
      </c>
      <c r="F20" s="89">
        <v>2</v>
      </c>
      <c r="G20" s="89">
        <v>1800</v>
      </c>
      <c r="H20" s="90">
        <v>22</v>
      </c>
      <c r="I20" s="90">
        <f t="shared" si="2"/>
        <v>21.5</v>
      </c>
      <c r="J20" s="90">
        <f t="shared" si="2"/>
        <v>21</v>
      </c>
      <c r="K20" s="90">
        <f t="shared" si="2"/>
        <v>20.5</v>
      </c>
      <c r="L20" s="90">
        <f t="shared" si="2"/>
        <v>20</v>
      </c>
      <c r="M20" s="90">
        <f t="shared" si="2"/>
        <v>19.5</v>
      </c>
      <c r="N20" s="90">
        <f t="shared" si="2"/>
        <v>19</v>
      </c>
      <c r="O20" s="90">
        <f t="shared" si="2"/>
        <v>18.5</v>
      </c>
      <c r="P20" s="90">
        <f t="shared" si="2"/>
        <v>18</v>
      </c>
      <c r="Q20" s="90">
        <f t="shared" si="2"/>
        <v>17.5</v>
      </c>
      <c r="R20" s="90">
        <f t="shared" si="2"/>
        <v>17</v>
      </c>
      <c r="S20" s="74"/>
      <c r="T20" s="91">
        <f t="shared" si="3"/>
        <v>5060</v>
      </c>
      <c r="U20" s="91">
        <f t="shared" si="1"/>
        <v>4945</v>
      </c>
      <c r="V20" s="91">
        <f t="shared" si="1"/>
        <v>4830</v>
      </c>
      <c r="W20" s="91">
        <f t="shared" si="1"/>
        <v>4715</v>
      </c>
      <c r="X20" s="91">
        <f t="shared" si="1"/>
        <v>4600</v>
      </c>
      <c r="Y20" s="91">
        <f t="shared" si="1"/>
        <v>4485</v>
      </c>
      <c r="Z20" s="91">
        <f t="shared" si="1"/>
        <v>4370</v>
      </c>
      <c r="AA20" s="91">
        <f t="shared" si="1"/>
        <v>4255</v>
      </c>
      <c r="AB20" s="91">
        <f t="shared" si="1"/>
        <v>4140</v>
      </c>
      <c r="AC20" s="91">
        <f t="shared" si="1"/>
        <v>4025</v>
      </c>
      <c r="AD20" s="91">
        <f t="shared" si="1"/>
        <v>3910</v>
      </c>
      <c r="AE20" s="229" t="s">
        <v>439</v>
      </c>
    </row>
    <row r="21" spans="1:31" x14ac:dyDescent="0.25"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</row>
    <row r="22" spans="1:31" x14ac:dyDescent="0.25"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</row>
    <row r="23" spans="1:31" x14ac:dyDescent="0.25"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</row>
    <row r="25" spans="1:31" x14ac:dyDescent="0.25">
      <c r="A25" s="196">
        <v>1</v>
      </c>
      <c r="B25" s="287" t="s">
        <v>120</v>
      </c>
      <c r="C25" s="287"/>
      <c r="D25" s="287"/>
      <c r="E25" s="287"/>
      <c r="F25" s="197"/>
      <c r="G25" s="197"/>
      <c r="H25" s="197"/>
      <c r="I25" s="197"/>
      <c r="J25" s="197"/>
      <c r="K25" s="197"/>
      <c r="L25" s="197"/>
      <c r="M25" s="286"/>
      <c r="N25" s="286"/>
      <c r="O25" s="286"/>
      <c r="P25" s="286"/>
      <c r="Q25" s="286"/>
    </row>
    <row r="26" spans="1:31" x14ac:dyDescent="0.25">
      <c r="A26" s="196">
        <v>2</v>
      </c>
      <c r="B26" s="287" t="s">
        <v>121</v>
      </c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6"/>
      <c r="N26" s="286"/>
      <c r="O26" s="286"/>
      <c r="P26" s="286"/>
      <c r="Q26" s="286"/>
    </row>
    <row r="27" spans="1:31" x14ac:dyDescent="0.25">
      <c r="A27" s="196">
        <v>3</v>
      </c>
      <c r="B27" s="287" t="s">
        <v>122</v>
      </c>
      <c r="C27" s="287"/>
      <c r="D27" s="287"/>
      <c r="E27" s="287"/>
      <c r="F27" s="287"/>
      <c r="G27" s="287"/>
      <c r="H27" s="197"/>
      <c r="I27" s="197"/>
      <c r="J27" s="197"/>
      <c r="K27" s="197"/>
      <c r="L27" s="197"/>
      <c r="M27" s="286"/>
      <c r="N27" s="286"/>
      <c r="O27" s="286"/>
      <c r="P27" s="286"/>
      <c r="Q27" s="286"/>
    </row>
    <row r="28" spans="1:31" x14ac:dyDescent="0.25">
      <c r="A28" s="196">
        <v>4</v>
      </c>
      <c r="B28" s="287" t="s">
        <v>123</v>
      </c>
      <c r="C28" s="287"/>
      <c r="D28" s="287"/>
      <c r="E28" s="287"/>
      <c r="F28" s="287"/>
      <c r="G28" s="287"/>
      <c r="H28" s="287"/>
      <c r="I28" s="287"/>
      <c r="J28" s="287"/>
      <c r="K28" s="197"/>
      <c r="L28" s="197"/>
      <c r="M28" s="286"/>
      <c r="N28" s="286"/>
      <c r="O28" s="286"/>
      <c r="P28" s="286"/>
      <c r="Q28" s="286"/>
    </row>
    <row r="29" spans="1:31" x14ac:dyDescent="0.25">
      <c r="A29" s="196">
        <v>5</v>
      </c>
      <c r="B29" s="287" t="s">
        <v>124</v>
      </c>
      <c r="C29" s="287"/>
      <c r="D29" s="287"/>
      <c r="E29" s="287"/>
      <c r="F29" s="287"/>
      <c r="G29" s="287"/>
      <c r="H29" s="287"/>
      <c r="I29" s="287"/>
      <c r="J29" s="197"/>
      <c r="K29" s="197"/>
      <c r="L29" s="197"/>
      <c r="M29" s="286"/>
      <c r="N29" s="286"/>
      <c r="O29" s="286"/>
      <c r="P29" s="286"/>
      <c r="Q29" s="286"/>
    </row>
    <row r="30" spans="1:31" x14ac:dyDescent="0.25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286"/>
      <c r="N30" s="286"/>
      <c r="O30" s="286"/>
      <c r="P30" s="286"/>
      <c r="Q30" s="286"/>
    </row>
    <row r="31" spans="1:31" s="47" customFormat="1" ht="12.75" x14ac:dyDescent="0.2">
      <c r="A31" s="13">
        <v>6</v>
      </c>
      <c r="B31" s="14" t="s">
        <v>189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31" s="47" customFormat="1" ht="12.75" x14ac:dyDescent="0.2">
      <c r="A32" s="11"/>
      <c r="B32" s="11" t="s">
        <v>265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7" s="47" customFormat="1" ht="12.75" x14ac:dyDescent="0.2">
      <c r="A33" s="18"/>
      <c r="B33" s="11" t="s">
        <v>266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7" s="47" customFormat="1" ht="12.75" x14ac:dyDescent="0.2">
      <c r="A34" s="11"/>
      <c r="B34" s="15" t="s">
        <v>267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7" x14ac:dyDescent="0.25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8"/>
      <c r="N35" s="198"/>
      <c r="O35" s="198"/>
      <c r="P35" s="198"/>
      <c r="Q35" s="198"/>
    </row>
    <row r="36" spans="1:17" x14ac:dyDescent="0.25">
      <c r="A36" s="196">
        <v>7</v>
      </c>
      <c r="B36" s="288" t="s">
        <v>125</v>
      </c>
      <c r="C36" s="288"/>
      <c r="D36" s="288"/>
      <c r="E36" s="288"/>
      <c r="F36" s="197"/>
      <c r="G36" s="197"/>
      <c r="H36" s="197"/>
      <c r="I36" s="197"/>
      <c r="J36" s="197"/>
      <c r="K36" s="197"/>
      <c r="L36" s="197"/>
      <c r="M36" s="286"/>
      <c r="N36" s="286"/>
      <c r="O36" s="286"/>
      <c r="P36" s="286"/>
      <c r="Q36" s="286"/>
    </row>
    <row r="37" spans="1:17" x14ac:dyDescent="0.25">
      <c r="A37" s="199" t="s">
        <v>47</v>
      </c>
      <c r="B37" s="287" t="s">
        <v>126</v>
      </c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6"/>
      <c r="P37" s="286"/>
      <c r="Q37" s="286"/>
    </row>
    <row r="38" spans="1:17" x14ac:dyDescent="0.25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286"/>
      <c r="N38" s="286"/>
      <c r="O38" s="286"/>
      <c r="P38" s="286"/>
      <c r="Q38" s="286"/>
    </row>
    <row r="39" spans="1:17" x14ac:dyDescent="0.25">
      <c r="A39" s="196">
        <v>8</v>
      </c>
      <c r="B39" s="288" t="s">
        <v>127</v>
      </c>
      <c r="C39" s="288"/>
      <c r="D39" s="288"/>
      <c r="E39" s="288"/>
      <c r="F39" s="197"/>
      <c r="G39" s="197"/>
      <c r="H39" s="197"/>
      <c r="I39" s="197"/>
      <c r="J39" s="197"/>
      <c r="K39" s="197"/>
      <c r="L39" s="197"/>
      <c r="M39" s="286"/>
      <c r="N39" s="286"/>
      <c r="O39" s="286"/>
      <c r="P39" s="286"/>
      <c r="Q39" s="286"/>
    </row>
    <row r="40" spans="1:17" x14ac:dyDescent="0.25">
      <c r="A40" s="199" t="s">
        <v>47</v>
      </c>
      <c r="B40" s="287" t="s">
        <v>128</v>
      </c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6"/>
      <c r="P40" s="286"/>
      <c r="Q40" s="286"/>
    </row>
    <row r="41" spans="1:17" x14ac:dyDescent="0.25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286"/>
      <c r="N41" s="286"/>
      <c r="O41" s="286"/>
      <c r="P41" s="286"/>
      <c r="Q41" s="286"/>
    </row>
    <row r="42" spans="1:17" x14ac:dyDescent="0.25">
      <c r="A42" s="196">
        <v>9</v>
      </c>
      <c r="B42" s="288" t="s">
        <v>129</v>
      </c>
      <c r="C42" s="288"/>
      <c r="D42" s="288"/>
      <c r="E42" s="288"/>
      <c r="F42" s="197"/>
      <c r="G42" s="197"/>
      <c r="H42" s="197"/>
      <c r="I42" s="197"/>
      <c r="J42" s="197"/>
      <c r="K42" s="197"/>
      <c r="L42" s="197"/>
      <c r="M42" s="286"/>
      <c r="N42" s="286"/>
      <c r="O42" s="286"/>
      <c r="P42" s="286"/>
      <c r="Q42" s="286"/>
    </row>
    <row r="43" spans="1:17" x14ac:dyDescent="0.25">
      <c r="A43" s="199" t="s">
        <v>47</v>
      </c>
      <c r="B43" s="287" t="s">
        <v>130</v>
      </c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6"/>
      <c r="P43" s="286"/>
      <c r="Q43" s="286"/>
    </row>
    <row r="44" spans="1:17" x14ac:dyDescent="0.25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286"/>
      <c r="N44" s="286"/>
      <c r="O44" s="286"/>
      <c r="P44" s="286"/>
      <c r="Q44" s="286"/>
    </row>
    <row r="45" spans="1:17" x14ac:dyDescent="0.25">
      <c r="A45" s="170">
        <v>10</v>
      </c>
      <c r="B45" s="180" t="s">
        <v>131</v>
      </c>
      <c r="C45" s="171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1:17" x14ac:dyDescent="0.25">
      <c r="A46" s="179" t="s">
        <v>47</v>
      </c>
      <c r="B46" s="171" t="s">
        <v>132</v>
      </c>
      <c r="C46" s="171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</row>
    <row r="47" spans="1:17" x14ac:dyDescent="0.25">
      <c r="A47" s="179"/>
      <c r="B47" s="171" t="s">
        <v>133</v>
      </c>
      <c r="C47" s="171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</row>
    <row r="48" spans="1:17" x14ac:dyDescent="0.25">
      <c r="A48" s="179" t="s">
        <v>47</v>
      </c>
      <c r="B48" s="171" t="s">
        <v>134</v>
      </c>
      <c r="C48" s="171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</row>
    <row r="49" spans="1:17" x14ac:dyDescent="0.25">
      <c r="A49" s="179"/>
      <c r="B49" s="171" t="s">
        <v>135</v>
      </c>
      <c r="C49" s="171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</row>
    <row r="50" spans="1:17" x14ac:dyDescent="0.25">
      <c r="A50" s="179"/>
      <c r="B50" s="171" t="s">
        <v>136</v>
      </c>
      <c r="C50" s="171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</row>
    <row r="51" spans="1:17" x14ac:dyDescent="0.25">
      <c r="A51" s="179" t="s">
        <v>47</v>
      </c>
      <c r="B51" s="172" t="s">
        <v>137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</row>
    <row r="52" spans="1:17" x14ac:dyDescent="0.25">
      <c r="A52" s="170"/>
      <c r="B52" s="171" t="s">
        <v>133</v>
      </c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</row>
    <row r="53" spans="1:17" s="82" customFormat="1" x14ac:dyDescent="0.25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286"/>
      <c r="N53" s="286"/>
      <c r="O53" s="286"/>
      <c r="P53" s="286"/>
      <c r="Q53" s="286"/>
    </row>
    <row r="54" spans="1:17" x14ac:dyDescent="0.25">
      <c r="A54" s="196">
        <v>11</v>
      </c>
      <c r="B54" s="288" t="s">
        <v>138</v>
      </c>
      <c r="C54" s="288"/>
      <c r="D54" s="197"/>
      <c r="E54" s="197"/>
      <c r="F54" s="197"/>
      <c r="G54" s="197"/>
      <c r="H54" s="197"/>
      <c r="I54" s="197"/>
      <c r="J54" s="197"/>
      <c r="K54" s="197"/>
      <c r="L54" s="197"/>
      <c r="M54" s="286"/>
      <c r="N54" s="286"/>
      <c r="O54" s="286"/>
      <c r="P54" s="286"/>
      <c r="Q54" s="286"/>
    </row>
    <row r="55" spans="1:17" x14ac:dyDescent="0.25">
      <c r="A55" s="197"/>
      <c r="B55" s="287" t="s">
        <v>139</v>
      </c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6"/>
      <c r="O55" s="286"/>
      <c r="P55" s="286"/>
      <c r="Q55" s="286"/>
    </row>
    <row r="56" spans="1:17" x14ac:dyDescent="0.25">
      <c r="A56" s="197"/>
      <c r="B56" s="287" t="s">
        <v>430</v>
      </c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6"/>
      <c r="P56" s="286"/>
      <c r="Q56" s="286"/>
    </row>
    <row r="57" spans="1:17" x14ac:dyDescent="0.25">
      <c r="A57" s="197"/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286"/>
      <c r="N57" s="286"/>
      <c r="O57" s="286"/>
      <c r="P57" s="286"/>
      <c r="Q57" s="286"/>
    </row>
    <row r="58" spans="1:17" x14ac:dyDescent="0.25">
      <c r="A58" s="196">
        <v>12</v>
      </c>
      <c r="B58" s="288" t="s">
        <v>141</v>
      </c>
      <c r="C58" s="288"/>
      <c r="D58" s="197"/>
      <c r="E58" s="197"/>
      <c r="F58" s="197"/>
      <c r="G58" s="197"/>
      <c r="H58" s="197"/>
      <c r="I58" s="197"/>
      <c r="J58" s="197"/>
      <c r="K58" s="197"/>
      <c r="L58" s="197"/>
      <c r="M58" s="286"/>
      <c r="N58" s="286"/>
      <c r="O58" s="286"/>
      <c r="P58" s="286"/>
      <c r="Q58" s="286"/>
    </row>
    <row r="59" spans="1:17" x14ac:dyDescent="0.25">
      <c r="A59" s="197"/>
      <c r="B59" s="287" t="s">
        <v>497</v>
      </c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6"/>
      <c r="Q59" s="286"/>
    </row>
    <row r="60" spans="1:17" x14ac:dyDescent="0.25">
      <c r="A60" s="197"/>
      <c r="B60" s="287" t="s">
        <v>142</v>
      </c>
      <c r="C60" s="287"/>
      <c r="D60" s="287"/>
      <c r="E60" s="287"/>
      <c r="F60" s="287"/>
      <c r="G60" s="287"/>
      <c r="H60" s="287"/>
      <c r="I60" s="287"/>
      <c r="J60" s="197"/>
      <c r="K60" s="197"/>
      <c r="L60" s="197"/>
      <c r="M60" s="286"/>
      <c r="N60" s="286"/>
      <c r="O60" s="286"/>
      <c r="P60" s="286"/>
      <c r="Q60" s="286"/>
    </row>
    <row r="61" spans="1:17" x14ac:dyDescent="0.25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286"/>
      <c r="N61" s="286"/>
      <c r="O61" s="286"/>
      <c r="P61" s="286"/>
      <c r="Q61" s="286"/>
    </row>
    <row r="62" spans="1:17" x14ac:dyDescent="0.25">
      <c r="A62" s="197"/>
      <c r="B62" s="288" t="s">
        <v>143</v>
      </c>
      <c r="C62" s="288"/>
      <c r="D62" s="197"/>
      <c r="E62" s="197"/>
      <c r="F62" s="197"/>
      <c r="G62" s="197"/>
      <c r="H62" s="197"/>
      <c r="I62" s="197"/>
      <c r="J62" s="197"/>
      <c r="K62" s="197"/>
      <c r="L62" s="197"/>
      <c r="M62" s="286"/>
      <c r="N62" s="286"/>
      <c r="O62" s="286"/>
      <c r="P62" s="286"/>
      <c r="Q62" s="286"/>
    </row>
    <row r="63" spans="1:17" x14ac:dyDescent="0.25">
      <c r="A63" s="197"/>
      <c r="B63" s="287" t="s">
        <v>144</v>
      </c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198"/>
    </row>
    <row r="64" spans="1:17" x14ac:dyDescent="0.25">
      <c r="A64" s="197"/>
      <c r="B64" s="287" t="s">
        <v>145</v>
      </c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</row>
    <row r="65" spans="1:17" x14ac:dyDescent="0.25">
      <c r="A65" s="197"/>
      <c r="B65" s="287" t="s">
        <v>146</v>
      </c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6"/>
      <c r="N65" s="286"/>
      <c r="O65" s="286"/>
      <c r="P65" s="286"/>
      <c r="Q65" s="286"/>
    </row>
    <row r="66" spans="1:17" x14ac:dyDescent="0.2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286"/>
      <c r="N66" s="286"/>
      <c r="O66" s="286"/>
      <c r="P66" s="286"/>
      <c r="Q66" s="286"/>
    </row>
    <row r="67" spans="1:17" x14ac:dyDescent="0.25">
      <c r="A67" s="197"/>
      <c r="B67" s="287" t="s">
        <v>147</v>
      </c>
      <c r="C67" s="287"/>
      <c r="D67" s="287"/>
      <c r="E67" s="197"/>
      <c r="F67" s="197"/>
      <c r="G67" s="197"/>
      <c r="H67" s="197"/>
      <c r="I67" s="197"/>
      <c r="J67" s="197"/>
      <c r="K67" s="197"/>
      <c r="L67" s="197"/>
      <c r="M67" s="286"/>
      <c r="N67" s="286"/>
      <c r="O67" s="286"/>
      <c r="P67" s="286"/>
      <c r="Q67" s="286"/>
    </row>
  </sheetData>
  <sheetProtection algorithmName="SHA-512" hashValue="B7Qp4E0EnEpngtTIKkBhXNEfkVdHtgZCmb5BTIOXhlcP/8yIYv0bJ1zCRrdaD8d5Q9rCt024h+MNpDjXj0Mxgw==" saltValue="pz1bufh5KsoE7XtMjpWjkQ==" spinCount="100000" sheet="1" objects="1" scenarios="1"/>
  <autoFilter ref="A13:AE13" xr:uid="{00000000-0009-0000-0000-000003000000}"/>
  <mergeCells count="61">
    <mergeCell ref="M57:Q57"/>
    <mergeCell ref="M60:Q60"/>
    <mergeCell ref="M61:Q61"/>
    <mergeCell ref="B58:C58"/>
    <mergeCell ref="M58:Q58"/>
    <mergeCell ref="B59:O59"/>
    <mergeCell ref="P59:Q59"/>
    <mergeCell ref="B60:I60"/>
    <mergeCell ref="B25:E25"/>
    <mergeCell ref="M25:Q25"/>
    <mergeCell ref="B40:N40"/>
    <mergeCell ref="O40:Q40"/>
    <mergeCell ref="M41:Q41"/>
    <mergeCell ref="B26:L26"/>
    <mergeCell ref="M26:Q26"/>
    <mergeCell ref="B27:G27"/>
    <mergeCell ref="M27:Q27"/>
    <mergeCell ref="B28:J28"/>
    <mergeCell ref="M28:Q28"/>
    <mergeCell ref="B29:I29"/>
    <mergeCell ref="B36:E36"/>
    <mergeCell ref="B37:N37"/>
    <mergeCell ref="O37:Q37"/>
    <mergeCell ref="Z1:AE1"/>
    <mergeCell ref="A11:A12"/>
    <mergeCell ref="B11:B12"/>
    <mergeCell ref="C11:C12"/>
    <mergeCell ref="D11:D12"/>
    <mergeCell ref="E11:E12"/>
    <mergeCell ref="F11:F12"/>
    <mergeCell ref="G11:G12"/>
    <mergeCell ref="H11:R11"/>
    <mergeCell ref="T11:W11"/>
    <mergeCell ref="AE11:AE12"/>
    <mergeCell ref="M53:Q53"/>
    <mergeCell ref="B39:E39"/>
    <mergeCell ref="M39:Q39"/>
    <mergeCell ref="M29:Q29"/>
    <mergeCell ref="M30:Q30"/>
    <mergeCell ref="M36:Q36"/>
    <mergeCell ref="M38:Q38"/>
    <mergeCell ref="B42:E42"/>
    <mergeCell ref="M42:Q42"/>
    <mergeCell ref="B43:N43"/>
    <mergeCell ref="O43:Q43"/>
    <mergeCell ref="M44:Q44"/>
    <mergeCell ref="B54:C54"/>
    <mergeCell ref="M54:Q54"/>
    <mergeCell ref="B55:M55"/>
    <mergeCell ref="N55:Q55"/>
    <mergeCell ref="B56:N56"/>
    <mergeCell ref="O56:Q56"/>
    <mergeCell ref="M66:Q66"/>
    <mergeCell ref="B67:D67"/>
    <mergeCell ref="M67:Q67"/>
    <mergeCell ref="M65:Q65"/>
    <mergeCell ref="B62:C62"/>
    <mergeCell ref="M62:Q62"/>
    <mergeCell ref="B63:P63"/>
    <mergeCell ref="B64:Q64"/>
    <mergeCell ref="B65:L6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59"/>
  <sheetViews>
    <sheetView zoomScale="70" zoomScaleNormal="70" workbookViewId="0">
      <pane ySplit="13" topLeftCell="A14" activePane="bottomLeft" state="frozen"/>
      <selection pane="bottomLeft" activeCell="AE8" sqref="AE8"/>
    </sheetView>
  </sheetViews>
  <sheetFormatPr defaultColWidth="9" defaultRowHeight="18.75" x14ac:dyDescent="0.3"/>
  <cols>
    <col min="1" max="1" width="6.7109375" style="138" customWidth="1"/>
    <col min="2" max="2" width="26.28515625" style="138" customWidth="1"/>
    <col min="3" max="3" width="17.5703125" style="138" customWidth="1"/>
    <col min="4" max="4" width="9.42578125" style="138" customWidth="1"/>
    <col min="5" max="5" width="15.28515625" style="138" customWidth="1"/>
    <col min="6" max="6" width="9" style="138"/>
    <col min="7" max="7" width="10.140625" style="138" customWidth="1"/>
    <col min="8" max="18" width="9" style="138"/>
    <col min="19" max="19" width="1.85546875" style="138" customWidth="1"/>
    <col min="20" max="30" width="10.7109375" style="138" bestFit="1" customWidth="1"/>
    <col min="31" max="31" width="15.5703125" style="138" customWidth="1"/>
    <col min="32" max="16384" width="9" style="138"/>
  </cols>
  <sheetData>
    <row r="1" spans="1:32" x14ac:dyDescent="0.3">
      <c r="A1" s="134"/>
      <c r="B1" s="134"/>
      <c r="C1" s="135"/>
      <c r="D1" s="136"/>
      <c r="E1" s="136"/>
      <c r="F1" s="136" t="s">
        <v>0</v>
      </c>
      <c r="G1" s="136"/>
      <c r="H1" s="136"/>
      <c r="I1" s="136"/>
      <c r="J1" s="136"/>
      <c r="K1" s="136"/>
      <c r="L1" s="137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302" t="s">
        <v>1</v>
      </c>
      <c r="AA1" s="302"/>
      <c r="AB1" s="302"/>
      <c r="AC1" s="302"/>
      <c r="AD1" s="302"/>
      <c r="AE1" s="302"/>
    </row>
    <row r="2" spans="1:32" x14ac:dyDescent="0.3">
      <c r="A2" s="134"/>
      <c r="B2" s="134"/>
      <c r="C2" s="135"/>
      <c r="D2" s="136"/>
      <c r="E2" s="136"/>
      <c r="F2" s="136" t="s">
        <v>2</v>
      </c>
      <c r="G2" s="136"/>
      <c r="H2" s="136"/>
      <c r="I2" s="136"/>
      <c r="J2" s="136"/>
      <c r="K2" s="136"/>
      <c r="L2" s="137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 t="s">
        <v>3</v>
      </c>
      <c r="AA2" s="136"/>
      <c r="AB2" s="137"/>
      <c r="AC2" s="136" t="s">
        <v>4</v>
      </c>
      <c r="AD2" s="136"/>
      <c r="AE2" s="136"/>
    </row>
    <row r="3" spans="1:32" x14ac:dyDescent="0.3">
      <c r="A3" s="134"/>
      <c r="B3" s="134"/>
      <c r="C3" s="135"/>
      <c r="D3" s="136"/>
      <c r="E3" s="136"/>
      <c r="F3" s="136" t="s">
        <v>5</v>
      </c>
      <c r="G3" s="136"/>
      <c r="H3" s="136"/>
      <c r="I3" s="136"/>
      <c r="J3" s="136"/>
      <c r="K3" s="136"/>
      <c r="L3" s="137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 t="s">
        <v>6</v>
      </c>
      <c r="AA3" s="136"/>
      <c r="AB3" s="137"/>
      <c r="AC3" s="136" t="s">
        <v>7</v>
      </c>
      <c r="AD3" s="136"/>
      <c r="AE3" s="136"/>
    </row>
    <row r="4" spans="1:32" x14ac:dyDescent="0.3">
      <c r="A4" s="134"/>
      <c r="B4" s="134"/>
      <c r="C4" s="135"/>
      <c r="D4" s="136"/>
      <c r="E4" s="136"/>
      <c r="F4" s="136"/>
      <c r="G4" s="136"/>
      <c r="H4" s="136"/>
      <c r="I4" s="136"/>
      <c r="J4" s="136"/>
      <c r="K4" s="136"/>
      <c r="L4" s="137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 t="s">
        <v>8</v>
      </c>
      <c r="AA4" s="136"/>
      <c r="AB4" s="137"/>
      <c r="AC4" s="136" t="s">
        <v>9</v>
      </c>
      <c r="AD4" s="136"/>
      <c r="AE4" s="136"/>
    </row>
    <row r="5" spans="1:32" ht="19.5" thickBot="1" x14ac:dyDescent="0.35">
      <c r="A5" s="139"/>
      <c r="B5" s="139"/>
      <c r="C5" s="140"/>
      <c r="D5" s="141"/>
      <c r="E5" s="141"/>
      <c r="F5" s="141" t="s">
        <v>10</v>
      </c>
      <c r="G5" s="141"/>
      <c r="H5" s="141"/>
      <c r="I5" s="141"/>
      <c r="J5" s="141"/>
      <c r="K5" s="141"/>
      <c r="L5" s="142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/>
      <c r="AC5" s="141" t="s">
        <v>11</v>
      </c>
      <c r="AD5" s="141"/>
      <c r="AE5" s="141"/>
    </row>
    <row r="6" spans="1:32" ht="19.5" thickTop="1" x14ac:dyDescent="0.3">
      <c r="A6" s="134"/>
      <c r="B6" s="134"/>
      <c r="C6" s="135"/>
      <c r="D6" s="136"/>
      <c r="E6" s="136"/>
      <c r="F6" s="136"/>
      <c r="G6" s="136"/>
      <c r="H6" s="136"/>
      <c r="I6" s="136"/>
      <c r="J6" s="136"/>
      <c r="K6" s="136"/>
      <c r="L6" s="137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7"/>
      <c r="AC6" s="136"/>
      <c r="AD6" s="136"/>
      <c r="AE6" s="136"/>
    </row>
    <row r="7" spans="1:32" x14ac:dyDescent="0.3">
      <c r="A7" s="134"/>
      <c r="B7" s="134"/>
      <c r="C7" s="135"/>
      <c r="D7" s="136"/>
      <c r="E7" s="136"/>
      <c r="F7" s="136"/>
      <c r="G7" s="136"/>
      <c r="H7" s="136"/>
      <c r="I7" s="136"/>
      <c r="J7" s="136"/>
      <c r="K7" s="136"/>
      <c r="L7" s="137"/>
      <c r="M7" s="136"/>
      <c r="N7" s="136"/>
      <c r="O7" s="136"/>
      <c r="P7" s="143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44" t="s">
        <v>550</v>
      </c>
    </row>
    <row r="8" spans="1:32" x14ac:dyDescent="0.3">
      <c r="A8" s="134"/>
      <c r="B8" s="145" t="s">
        <v>12</v>
      </c>
      <c r="C8" s="135"/>
      <c r="D8" s="136"/>
      <c r="E8" s="136"/>
      <c r="F8" s="136"/>
      <c r="G8" s="136"/>
      <c r="H8" s="136"/>
      <c r="I8" s="136"/>
      <c r="J8" s="136"/>
      <c r="K8" s="136"/>
      <c r="L8" s="137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</row>
    <row r="9" spans="1:32" x14ac:dyDescent="0.3">
      <c r="A9" s="134"/>
      <c r="B9" s="134"/>
      <c r="C9" s="135"/>
      <c r="D9" s="136"/>
      <c r="E9" s="136"/>
      <c r="F9" s="136"/>
      <c r="G9" s="136"/>
      <c r="H9" s="136"/>
      <c r="I9" s="136"/>
      <c r="J9" s="136"/>
      <c r="K9" s="136"/>
      <c r="L9" s="137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43"/>
    </row>
    <row r="10" spans="1:32" x14ac:dyDescent="0.3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</row>
    <row r="11" spans="1:32" ht="45" customHeight="1" x14ac:dyDescent="0.3">
      <c r="A11" s="303" t="s">
        <v>13</v>
      </c>
      <c r="B11" s="305" t="s">
        <v>14</v>
      </c>
      <c r="C11" s="306" t="s">
        <v>15</v>
      </c>
      <c r="D11" s="305" t="s">
        <v>16</v>
      </c>
      <c r="E11" s="305" t="s">
        <v>148</v>
      </c>
      <c r="F11" s="263" t="s">
        <v>512</v>
      </c>
      <c r="G11" s="305" t="s">
        <v>18</v>
      </c>
      <c r="H11" s="310" t="s">
        <v>19</v>
      </c>
      <c r="I11" s="311"/>
      <c r="J11" s="311"/>
      <c r="K11" s="311"/>
      <c r="L11" s="311"/>
      <c r="M11" s="311"/>
      <c r="N11" s="311"/>
      <c r="O11" s="311"/>
      <c r="P11" s="311"/>
      <c r="Q11" s="311"/>
      <c r="R11" s="312"/>
      <c r="S11" s="147"/>
      <c r="T11" s="313" t="s">
        <v>20</v>
      </c>
      <c r="U11" s="311"/>
      <c r="V11" s="311"/>
      <c r="W11" s="311"/>
      <c r="X11" s="311"/>
      <c r="Y11" s="311"/>
      <c r="Z11" s="311"/>
      <c r="AA11" s="311"/>
      <c r="AB11" s="311"/>
      <c r="AC11" s="311"/>
      <c r="AD11" s="312"/>
      <c r="AE11" s="306" t="s">
        <v>21</v>
      </c>
    </row>
    <row r="12" spans="1:32" ht="47.25" customHeight="1" x14ac:dyDescent="0.3">
      <c r="A12" s="304"/>
      <c r="B12" s="304"/>
      <c r="C12" s="307"/>
      <c r="D12" s="308"/>
      <c r="E12" s="308"/>
      <c r="F12" s="264"/>
      <c r="G12" s="309"/>
      <c r="H12" s="148" t="s">
        <v>22</v>
      </c>
      <c r="I12" s="149" t="s">
        <v>23</v>
      </c>
      <c r="J12" s="149" t="s">
        <v>24</v>
      </c>
      <c r="K12" s="149" t="s">
        <v>25</v>
      </c>
      <c r="L12" s="149" t="s">
        <v>26</v>
      </c>
      <c r="M12" s="149" t="s">
        <v>27</v>
      </c>
      <c r="N12" s="149" t="s">
        <v>28</v>
      </c>
      <c r="O12" s="149" t="s">
        <v>29</v>
      </c>
      <c r="P12" s="149" t="s">
        <v>30</v>
      </c>
      <c r="Q12" s="149" t="s">
        <v>31</v>
      </c>
      <c r="R12" s="149" t="s">
        <v>32</v>
      </c>
      <c r="S12" s="147"/>
      <c r="T12" s="150" t="s">
        <v>33</v>
      </c>
      <c r="U12" s="151" t="s">
        <v>34</v>
      </c>
      <c r="V12" s="151" t="s">
        <v>35</v>
      </c>
      <c r="W12" s="151" t="s">
        <v>36</v>
      </c>
      <c r="X12" s="151" t="s">
        <v>37</v>
      </c>
      <c r="Y12" s="151" t="s">
        <v>38</v>
      </c>
      <c r="Z12" s="151" t="s">
        <v>39</v>
      </c>
      <c r="AA12" s="151" t="s">
        <v>40</v>
      </c>
      <c r="AB12" s="149" t="s">
        <v>41</v>
      </c>
      <c r="AC12" s="149" t="s">
        <v>42</v>
      </c>
      <c r="AD12" s="152" t="s">
        <v>43</v>
      </c>
      <c r="AE12" s="307"/>
    </row>
    <row r="13" spans="1:32" ht="15" customHeight="1" x14ac:dyDescent="0.3">
      <c r="A13" s="153"/>
      <c r="B13" s="153"/>
      <c r="C13" s="154"/>
      <c r="D13" s="154"/>
      <c r="E13" s="154"/>
      <c r="F13" s="154"/>
      <c r="G13" s="154"/>
      <c r="H13" s="155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47"/>
      <c r="T13" s="157"/>
      <c r="U13" s="158"/>
      <c r="V13" s="158"/>
      <c r="W13" s="158"/>
      <c r="X13" s="158"/>
      <c r="Y13" s="158"/>
      <c r="Z13" s="158"/>
      <c r="AA13" s="158"/>
      <c r="AB13" s="156"/>
      <c r="AC13" s="156"/>
      <c r="AD13" s="159"/>
      <c r="AE13" s="154"/>
    </row>
    <row r="14" spans="1:32" x14ac:dyDescent="0.3">
      <c r="A14" s="160">
        <v>1</v>
      </c>
      <c r="B14" s="161" t="s">
        <v>105</v>
      </c>
      <c r="C14" s="161" t="s">
        <v>44</v>
      </c>
      <c r="D14" s="160">
        <v>230</v>
      </c>
      <c r="E14" s="161" t="s">
        <v>165</v>
      </c>
      <c r="F14" s="160" t="s">
        <v>106</v>
      </c>
      <c r="G14" s="162">
        <v>1000</v>
      </c>
      <c r="H14" s="163">
        <f t="shared" ref="H14:P14" si="0">I14+0.5</f>
        <v>22.5</v>
      </c>
      <c r="I14" s="163">
        <f t="shared" si="0"/>
        <v>22</v>
      </c>
      <c r="J14" s="163">
        <f t="shared" si="0"/>
        <v>21.5</v>
      </c>
      <c r="K14" s="163">
        <f t="shared" si="0"/>
        <v>21</v>
      </c>
      <c r="L14" s="163">
        <f t="shared" si="0"/>
        <v>20.5</v>
      </c>
      <c r="M14" s="163">
        <f t="shared" si="0"/>
        <v>20</v>
      </c>
      <c r="N14" s="163">
        <f t="shared" si="0"/>
        <v>19.5</v>
      </c>
      <c r="O14" s="163">
        <f t="shared" si="0"/>
        <v>19</v>
      </c>
      <c r="P14" s="163">
        <f t="shared" si="0"/>
        <v>18.5</v>
      </c>
      <c r="Q14" s="163">
        <f>R14+0.5</f>
        <v>18</v>
      </c>
      <c r="R14" s="163">
        <v>17.5</v>
      </c>
      <c r="S14" s="147"/>
      <c r="T14" s="162">
        <f>$D14*H14</f>
        <v>5175</v>
      </c>
      <c r="U14" s="162">
        <f t="shared" ref="U14:AD14" si="1">$D14*I14</f>
        <v>5060</v>
      </c>
      <c r="V14" s="162">
        <f t="shared" si="1"/>
        <v>4945</v>
      </c>
      <c r="W14" s="162">
        <f t="shared" si="1"/>
        <v>4830</v>
      </c>
      <c r="X14" s="162">
        <f t="shared" si="1"/>
        <v>4715</v>
      </c>
      <c r="Y14" s="162">
        <f t="shared" si="1"/>
        <v>4600</v>
      </c>
      <c r="Z14" s="162">
        <f t="shared" si="1"/>
        <v>4485</v>
      </c>
      <c r="AA14" s="162">
        <f t="shared" si="1"/>
        <v>4370</v>
      </c>
      <c r="AB14" s="162">
        <f t="shared" si="1"/>
        <v>4255</v>
      </c>
      <c r="AC14" s="162">
        <f t="shared" si="1"/>
        <v>4140</v>
      </c>
      <c r="AD14" s="162">
        <f t="shared" si="1"/>
        <v>4025</v>
      </c>
      <c r="AE14" s="229" t="s">
        <v>439</v>
      </c>
      <c r="AF14" s="146"/>
    </row>
    <row r="15" spans="1:32" x14ac:dyDescent="0.3">
      <c r="E15" s="317"/>
      <c r="F15" s="317"/>
      <c r="G15" s="317"/>
    </row>
    <row r="16" spans="1:32" x14ac:dyDescent="0.3">
      <c r="E16" s="318"/>
      <c r="F16" s="318"/>
      <c r="G16" s="318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</row>
    <row r="17" spans="1:17" x14ac:dyDescent="0.3">
      <c r="A17" s="164">
        <v>1</v>
      </c>
      <c r="B17" s="316" t="s">
        <v>120</v>
      </c>
      <c r="C17" s="316"/>
      <c r="D17" s="316"/>
      <c r="E17" s="316"/>
      <c r="F17" s="165"/>
      <c r="G17" s="165"/>
      <c r="H17" s="165"/>
      <c r="I17" s="165"/>
      <c r="J17" s="165"/>
      <c r="K17" s="165"/>
      <c r="L17" s="165"/>
      <c r="M17" s="315"/>
      <c r="N17" s="315"/>
      <c r="O17" s="315"/>
      <c r="P17" s="315"/>
      <c r="Q17" s="315"/>
    </row>
    <row r="18" spans="1:17" x14ac:dyDescent="0.3">
      <c r="A18" s="164">
        <v>2</v>
      </c>
      <c r="B18" s="316" t="s">
        <v>121</v>
      </c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5"/>
      <c r="N18" s="315"/>
      <c r="O18" s="315"/>
      <c r="P18" s="315"/>
      <c r="Q18" s="315"/>
    </row>
    <row r="19" spans="1:17" x14ac:dyDescent="0.3">
      <c r="A19" s="164">
        <v>3</v>
      </c>
      <c r="B19" s="316" t="s">
        <v>122</v>
      </c>
      <c r="C19" s="316"/>
      <c r="D19" s="316"/>
      <c r="E19" s="316"/>
      <c r="F19" s="316"/>
      <c r="G19" s="316"/>
      <c r="H19" s="165"/>
      <c r="I19" s="165"/>
      <c r="J19" s="165"/>
      <c r="K19" s="165"/>
      <c r="L19" s="165"/>
      <c r="M19" s="315"/>
      <c r="N19" s="315"/>
      <c r="O19" s="315"/>
      <c r="P19" s="315"/>
      <c r="Q19" s="315"/>
    </row>
    <row r="20" spans="1:17" x14ac:dyDescent="0.3">
      <c r="A20" s="164">
        <v>4</v>
      </c>
      <c r="B20" s="316" t="s">
        <v>123</v>
      </c>
      <c r="C20" s="316"/>
      <c r="D20" s="316"/>
      <c r="E20" s="316"/>
      <c r="F20" s="316"/>
      <c r="G20" s="316"/>
      <c r="H20" s="316"/>
      <c r="I20" s="316"/>
      <c r="J20" s="316"/>
      <c r="K20" s="165"/>
      <c r="L20" s="165"/>
      <c r="M20" s="315"/>
      <c r="N20" s="315"/>
      <c r="O20" s="315"/>
      <c r="P20" s="315"/>
      <c r="Q20" s="315"/>
    </row>
    <row r="21" spans="1:17" x14ac:dyDescent="0.3">
      <c r="A21" s="164">
        <v>5</v>
      </c>
      <c r="B21" s="316" t="s">
        <v>124</v>
      </c>
      <c r="C21" s="316"/>
      <c r="D21" s="316"/>
      <c r="E21" s="316"/>
      <c r="F21" s="316"/>
      <c r="G21" s="316"/>
      <c r="H21" s="316"/>
      <c r="I21" s="316"/>
      <c r="J21" s="165"/>
      <c r="K21" s="165"/>
      <c r="L21" s="165"/>
      <c r="M21" s="315"/>
      <c r="N21" s="315"/>
      <c r="O21" s="315"/>
      <c r="P21" s="315"/>
      <c r="Q21" s="315"/>
    </row>
    <row r="22" spans="1:17" x14ac:dyDescent="0.3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315"/>
      <c r="N22" s="315"/>
      <c r="O22" s="315"/>
      <c r="P22" s="315"/>
      <c r="Q22" s="315"/>
    </row>
    <row r="23" spans="1:17" x14ac:dyDescent="0.3">
      <c r="A23" s="134">
        <v>6</v>
      </c>
      <c r="B23" s="145" t="s">
        <v>189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</row>
    <row r="24" spans="1:17" x14ac:dyDescent="0.3">
      <c r="A24" s="136"/>
      <c r="B24" s="136" t="s">
        <v>265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</row>
    <row r="25" spans="1:17" x14ac:dyDescent="0.3">
      <c r="A25" s="143"/>
      <c r="B25" s="136" t="s">
        <v>266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</row>
    <row r="26" spans="1:17" x14ac:dyDescent="0.3">
      <c r="A26" s="136"/>
      <c r="B26" s="135" t="s">
        <v>267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</row>
    <row r="27" spans="1:17" x14ac:dyDescent="0.3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6"/>
      <c r="N27" s="166"/>
      <c r="O27" s="166"/>
      <c r="P27" s="166"/>
      <c r="Q27" s="166"/>
    </row>
    <row r="28" spans="1:17" x14ac:dyDescent="0.3">
      <c r="A28" s="164">
        <v>7</v>
      </c>
      <c r="B28" s="314" t="s">
        <v>125</v>
      </c>
      <c r="C28" s="314"/>
      <c r="D28" s="314"/>
      <c r="E28" s="314"/>
      <c r="F28" s="165"/>
      <c r="G28" s="165"/>
      <c r="H28" s="165"/>
      <c r="I28" s="165"/>
      <c r="J28" s="165"/>
      <c r="K28" s="165"/>
      <c r="L28" s="165"/>
      <c r="M28" s="315"/>
      <c r="N28" s="315"/>
      <c r="O28" s="315"/>
      <c r="P28" s="315"/>
      <c r="Q28" s="315"/>
    </row>
    <row r="29" spans="1:17" x14ac:dyDescent="0.3">
      <c r="A29" s="167" t="s">
        <v>47</v>
      </c>
      <c r="B29" s="165" t="s">
        <v>126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6"/>
      <c r="P29" s="166"/>
      <c r="Q29" s="166"/>
    </row>
    <row r="30" spans="1:17" x14ac:dyDescent="0.3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315"/>
      <c r="N30" s="315"/>
      <c r="O30" s="315"/>
      <c r="P30" s="315"/>
      <c r="Q30" s="315"/>
    </row>
    <row r="31" spans="1:17" x14ac:dyDescent="0.3">
      <c r="A31" s="164">
        <v>8</v>
      </c>
      <c r="B31" s="314" t="s">
        <v>127</v>
      </c>
      <c r="C31" s="314"/>
      <c r="D31" s="314"/>
      <c r="E31" s="314"/>
      <c r="F31" s="165"/>
      <c r="G31" s="165"/>
      <c r="H31" s="165"/>
      <c r="I31" s="165"/>
      <c r="J31" s="165"/>
      <c r="K31" s="165"/>
      <c r="L31" s="165"/>
      <c r="M31" s="315"/>
      <c r="N31" s="315"/>
      <c r="O31" s="315"/>
      <c r="P31" s="315"/>
      <c r="Q31" s="315"/>
    </row>
    <row r="32" spans="1:17" x14ac:dyDescent="0.3">
      <c r="A32" s="167" t="s">
        <v>47</v>
      </c>
      <c r="B32" s="165" t="s">
        <v>128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6"/>
      <c r="P32" s="166"/>
      <c r="Q32" s="166"/>
    </row>
    <row r="33" spans="1:17" x14ac:dyDescent="0.3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315"/>
      <c r="N33" s="315"/>
      <c r="O33" s="315"/>
      <c r="P33" s="315"/>
      <c r="Q33" s="315"/>
    </row>
    <row r="34" spans="1:17" x14ac:dyDescent="0.3">
      <c r="A34" s="164">
        <v>9</v>
      </c>
      <c r="B34" s="314" t="s">
        <v>129</v>
      </c>
      <c r="C34" s="314"/>
      <c r="D34" s="314"/>
      <c r="E34" s="314"/>
      <c r="F34" s="165"/>
      <c r="G34" s="165"/>
      <c r="H34" s="165"/>
      <c r="I34" s="165"/>
      <c r="J34" s="165"/>
      <c r="K34" s="165"/>
      <c r="L34" s="165"/>
      <c r="M34" s="315"/>
      <c r="N34" s="315"/>
      <c r="O34" s="315"/>
      <c r="P34" s="315"/>
      <c r="Q34" s="315"/>
    </row>
    <row r="35" spans="1:17" x14ac:dyDescent="0.3">
      <c r="A35" s="167" t="s">
        <v>47</v>
      </c>
      <c r="B35" s="165" t="s">
        <v>130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6"/>
      <c r="P35" s="166"/>
      <c r="Q35" s="166"/>
    </row>
    <row r="36" spans="1:17" x14ac:dyDescent="0.3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315"/>
      <c r="N36" s="315"/>
      <c r="O36" s="315"/>
      <c r="P36" s="315"/>
      <c r="Q36" s="315"/>
    </row>
    <row r="37" spans="1:17" x14ac:dyDescent="0.3">
      <c r="A37" s="134">
        <v>10</v>
      </c>
      <c r="B37" s="145" t="s">
        <v>131</v>
      </c>
      <c r="C37" s="135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</row>
    <row r="38" spans="1:17" x14ac:dyDescent="0.3">
      <c r="A38" s="143" t="s">
        <v>47</v>
      </c>
      <c r="B38" s="135" t="s">
        <v>132</v>
      </c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</row>
    <row r="39" spans="1:17" x14ac:dyDescent="0.3">
      <c r="A39" s="143"/>
      <c r="B39" s="135" t="s">
        <v>133</v>
      </c>
      <c r="C39" s="135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1:17" x14ac:dyDescent="0.3">
      <c r="A40" s="143" t="s">
        <v>47</v>
      </c>
      <c r="B40" s="135" t="s">
        <v>134</v>
      </c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1:17" x14ac:dyDescent="0.3">
      <c r="A41" s="143"/>
      <c r="B41" s="135" t="s">
        <v>135</v>
      </c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</row>
    <row r="42" spans="1:17" x14ac:dyDescent="0.3">
      <c r="A42" s="143"/>
      <c r="B42" s="135" t="s">
        <v>136</v>
      </c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</row>
    <row r="43" spans="1:17" x14ac:dyDescent="0.3">
      <c r="A43" s="143" t="s">
        <v>47</v>
      </c>
      <c r="B43" s="136" t="s">
        <v>137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</row>
    <row r="44" spans="1:17" x14ac:dyDescent="0.3">
      <c r="A44" s="134"/>
      <c r="B44" s="135" t="s">
        <v>133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7" s="146" customFormat="1" x14ac:dyDescent="0.3">
      <c r="A45" s="165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315"/>
      <c r="N45" s="315"/>
      <c r="O45" s="315"/>
      <c r="P45" s="315"/>
      <c r="Q45" s="315"/>
    </row>
    <row r="46" spans="1:17" x14ac:dyDescent="0.3">
      <c r="A46" s="164">
        <v>11</v>
      </c>
      <c r="B46" s="314" t="s">
        <v>138</v>
      </c>
      <c r="C46" s="314"/>
      <c r="D46" s="165"/>
      <c r="E46" s="165"/>
      <c r="F46" s="165"/>
      <c r="G46" s="165"/>
      <c r="H46" s="165"/>
      <c r="I46" s="165"/>
      <c r="J46" s="165"/>
      <c r="K46" s="165"/>
      <c r="L46" s="165"/>
      <c r="M46" s="315"/>
      <c r="N46" s="315"/>
      <c r="O46" s="315"/>
      <c r="P46" s="315"/>
      <c r="Q46" s="315"/>
    </row>
    <row r="47" spans="1:17" x14ac:dyDescent="0.3">
      <c r="A47" s="165"/>
      <c r="B47" s="316" t="s">
        <v>139</v>
      </c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  <c r="N47" s="315"/>
      <c r="O47" s="315"/>
      <c r="P47" s="315"/>
      <c r="Q47" s="315"/>
    </row>
    <row r="48" spans="1:17" ht="19.5" x14ac:dyDescent="0.3">
      <c r="A48" s="165"/>
      <c r="B48" s="316" t="s">
        <v>429</v>
      </c>
      <c r="C48" s="316"/>
      <c r="D48" s="316"/>
      <c r="E48" s="316"/>
      <c r="F48" s="316"/>
      <c r="G48" s="316"/>
      <c r="H48" s="316"/>
      <c r="I48" s="316"/>
      <c r="J48" s="316"/>
      <c r="K48" s="316"/>
      <c r="L48" s="316"/>
      <c r="M48" s="316"/>
      <c r="N48" s="316"/>
      <c r="O48" s="315"/>
      <c r="P48" s="315"/>
      <c r="Q48" s="315"/>
    </row>
    <row r="49" spans="1:17" x14ac:dyDescent="0.3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315"/>
      <c r="N49" s="315"/>
      <c r="O49" s="315"/>
      <c r="P49" s="315"/>
      <c r="Q49" s="315"/>
    </row>
    <row r="50" spans="1:17" x14ac:dyDescent="0.3">
      <c r="A50" s="164">
        <v>12</v>
      </c>
      <c r="B50" s="314" t="s">
        <v>141</v>
      </c>
      <c r="C50" s="314"/>
      <c r="D50" s="165"/>
      <c r="E50" s="165"/>
      <c r="F50" s="165"/>
      <c r="G50" s="165"/>
      <c r="H50" s="165"/>
      <c r="I50" s="165"/>
      <c r="J50" s="165"/>
      <c r="K50" s="165"/>
      <c r="L50" s="165"/>
      <c r="M50" s="315"/>
      <c r="N50" s="315"/>
      <c r="O50" s="315"/>
      <c r="P50" s="315"/>
      <c r="Q50" s="315"/>
    </row>
    <row r="51" spans="1:17" x14ac:dyDescent="0.3">
      <c r="A51" s="165"/>
      <c r="B51" s="316" t="s">
        <v>497</v>
      </c>
      <c r="C51" s="316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5"/>
      <c r="Q51" s="315"/>
    </row>
    <row r="52" spans="1:17" x14ac:dyDescent="0.3">
      <c r="A52" s="165"/>
      <c r="B52" s="316" t="s">
        <v>142</v>
      </c>
      <c r="C52" s="316"/>
      <c r="D52" s="316"/>
      <c r="E52" s="316"/>
      <c r="F52" s="316"/>
      <c r="G52" s="316"/>
      <c r="H52" s="316"/>
      <c r="I52" s="316"/>
      <c r="J52" s="165"/>
      <c r="K52" s="165"/>
      <c r="L52" s="165"/>
      <c r="M52" s="315"/>
      <c r="N52" s="315"/>
      <c r="O52" s="315"/>
      <c r="P52" s="315"/>
      <c r="Q52" s="315"/>
    </row>
    <row r="53" spans="1:17" x14ac:dyDescent="0.3">
      <c r="A53" s="165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315"/>
      <c r="N53" s="315"/>
      <c r="O53" s="315"/>
      <c r="P53" s="315"/>
      <c r="Q53" s="315"/>
    </row>
    <row r="54" spans="1:17" x14ac:dyDescent="0.3">
      <c r="A54" s="165"/>
      <c r="B54" s="314" t="s">
        <v>143</v>
      </c>
      <c r="C54" s="314"/>
      <c r="D54" s="165"/>
      <c r="E54" s="165"/>
      <c r="F54" s="165"/>
      <c r="G54" s="165"/>
      <c r="H54" s="165"/>
      <c r="I54" s="165"/>
      <c r="J54" s="165"/>
      <c r="K54" s="165"/>
      <c r="L54" s="165"/>
      <c r="M54" s="315"/>
      <c r="N54" s="315"/>
      <c r="O54" s="315"/>
      <c r="P54" s="315"/>
      <c r="Q54" s="315"/>
    </row>
    <row r="55" spans="1:17" x14ac:dyDescent="0.3">
      <c r="A55" s="165"/>
      <c r="B55" s="316" t="s">
        <v>144</v>
      </c>
      <c r="C55" s="316"/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166"/>
    </row>
    <row r="56" spans="1:17" x14ac:dyDescent="0.3">
      <c r="A56" s="165"/>
      <c r="B56" s="316" t="s">
        <v>145</v>
      </c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</row>
    <row r="57" spans="1:17" x14ac:dyDescent="0.3">
      <c r="A57" s="165"/>
      <c r="B57" s="316" t="s">
        <v>146</v>
      </c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5"/>
      <c r="N57" s="315"/>
      <c r="O57" s="315"/>
      <c r="P57" s="315"/>
      <c r="Q57" s="315"/>
    </row>
    <row r="58" spans="1:17" x14ac:dyDescent="0.3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315"/>
      <c r="N58" s="315"/>
      <c r="O58" s="315"/>
      <c r="P58" s="315"/>
      <c r="Q58" s="315"/>
    </row>
    <row r="59" spans="1:17" x14ac:dyDescent="0.3">
      <c r="A59" s="165"/>
      <c r="B59" s="316" t="s">
        <v>147</v>
      </c>
      <c r="C59" s="316"/>
      <c r="D59" s="316"/>
      <c r="E59" s="165"/>
      <c r="F59" s="165"/>
      <c r="G59" s="165"/>
      <c r="H59" s="165"/>
      <c r="I59" s="165"/>
      <c r="J59" s="165"/>
      <c r="K59" s="165"/>
      <c r="L59" s="165"/>
      <c r="M59" s="315"/>
      <c r="N59" s="315"/>
      <c r="O59" s="315"/>
      <c r="P59" s="315"/>
      <c r="Q59" s="315"/>
    </row>
  </sheetData>
  <sheetProtection algorithmName="SHA-512" hashValue="yRWKU3WAUnkxz8vSRC0TF9w6DbHCQm3ty4n8pflNhbBAXAhFCxKRdBPnJGS4jzrk60K1YyUv5QjW7K4kWnpK0Q==" saltValue="aVjRBSFgDoY7+jnI2gPYjA==" spinCount="100000" sheet="1" objects="1" scenarios="1"/>
  <autoFilter ref="A13:AF14" xr:uid="{00000000-0009-0000-0000-000004000000}"/>
  <mergeCells count="57">
    <mergeCell ref="M58:Q58"/>
    <mergeCell ref="B59:D59"/>
    <mergeCell ref="M59:Q59"/>
    <mergeCell ref="M53:Q53"/>
    <mergeCell ref="B54:C54"/>
    <mergeCell ref="M54:Q54"/>
    <mergeCell ref="B55:P55"/>
    <mergeCell ref="B56:Q56"/>
    <mergeCell ref="B57:L57"/>
    <mergeCell ref="M57:Q57"/>
    <mergeCell ref="B52:I52"/>
    <mergeCell ref="M52:Q52"/>
    <mergeCell ref="M45:Q45"/>
    <mergeCell ref="B46:C46"/>
    <mergeCell ref="M46:Q46"/>
    <mergeCell ref="B47:M47"/>
    <mergeCell ref="N47:Q47"/>
    <mergeCell ref="B48:N48"/>
    <mergeCell ref="O48:Q48"/>
    <mergeCell ref="M49:Q49"/>
    <mergeCell ref="B50:C50"/>
    <mergeCell ref="M50:Q50"/>
    <mergeCell ref="B51:O51"/>
    <mergeCell ref="P51:Q51"/>
    <mergeCell ref="M36:Q36"/>
    <mergeCell ref="M30:Q30"/>
    <mergeCell ref="B31:E31"/>
    <mergeCell ref="M31:Q31"/>
    <mergeCell ref="M33:Q33"/>
    <mergeCell ref="B34:E34"/>
    <mergeCell ref="M34:Q34"/>
    <mergeCell ref="B28:E28"/>
    <mergeCell ref="M28:Q28"/>
    <mergeCell ref="AE11:AE12"/>
    <mergeCell ref="B17:E17"/>
    <mergeCell ref="M17:Q17"/>
    <mergeCell ref="B18:L18"/>
    <mergeCell ref="M18:Q18"/>
    <mergeCell ref="B19:G19"/>
    <mergeCell ref="M19:Q19"/>
    <mergeCell ref="B20:J20"/>
    <mergeCell ref="M20:Q20"/>
    <mergeCell ref="B21:I21"/>
    <mergeCell ref="M21:Q21"/>
    <mergeCell ref="M22:Q22"/>
    <mergeCell ref="E15:G15"/>
    <mergeCell ref="E16:G16"/>
    <mergeCell ref="Z1:AE1"/>
    <mergeCell ref="A11:A12"/>
    <mergeCell ref="B11:B12"/>
    <mergeCell ref="C11:C12"/>
    <mergeCell ref="D11:D12"/>
    <mergeCell ref="E11:E12"/>
    <mergeCell ref="F11:F12"/>
    <mergeCell ref="G11:G12"/>
    <mergeCell ref="H11:R11"/>
    <mergeCell ref="T11:AD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66"/>
  <sheetViews>
    <sheetView zoomScale="70" zoomScaleNormal="70" workbookViewId="0">
      <pane ySplit="13" topLeftCell="A14" activePane="bottomLeft" state="frozen"/>
      <selection pane="bottomLeft" activeCell="AE8" sqref="AE8"/>
    </sheetView>
  </sheetViews>
  <sheetFormatPr defaultRowHeight="15" x14ac:dyDescent="0.25"/>
  <cols>
    <col min="1" max="1" width="5.7109375" customWidth="1"/>
    <col min="2" max="2" width="12" customWidth="1"/>
    <col min="3" max="3" width="21.7109375" customWidth="1"/>
    <col min="4" max="4" width="8" customWidth="1"/>
    <col min="5" max="5" width="13.28515625" customWidth="1"/>
    <col min="6" max="6" width="7.5703125" customWidth="1"/>
    <col min="7" max="7" width="10.42578125" customWidth="1"/>
    <col min="19" max="19" width="1.140625" customWidth="1"/>
    <col min="31" max="31" width="15.140625" customWidth="1"/>
  </cols>
  <sheetData>
    <row r="1" spans="1:31" s="138" customFormat="1" ht="18.75" x14ac:dyDescent="0.3">
      <c r="A1" s="134"/>
      <c r="B1" s="134"/>
      <c r="C1" s="135"/>
      <c r="D1" s="136"/>
      <c r="E1" s="136"/>
      <c r="F1" s="136" t="s">
        <v>0</v>
      </c>
      <c r="G1" s="136"/>
      <c r="H1" s="136"/>
      <c r="I1" s="136"/>
      <c r="J1" s="136"/>
      <c r="K1" s="136"/>
      <c r="L1" s="137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302" t="s">
        <v>1</v>
      </c>
      <c r="AA1" s="302"/>
      <c r="AB1" s="302"/>
      <c r="AC1" s="302"/>
      <c r="AD1" s="302"/>
      <c r="AE1" s="302"/>
    </row>
    <row r="2" spans="1:31" s="138" customFormat="1" ht="18.75" x14ac:dyDescent="0.3">
      <c r="A2" s="134"/>
      <c r="B2" s="134"/>
      <c r="C2" s="135"/>
      <c r="D2" s="136"/>
      <c r="E2" s="136"/>
      <c r="F2" s="136" t="s">
        <v>2</v>
      </c>
      <c r="G2" s="136"/>
      <c r="H2" s="136"/>
      <c r="I2" s="136"/>
      <c r="J2" s="136"/>
      <c r="K2" s="136"/>
      <c r="L2" s="137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 t="s">
        <v>3</v>
      </c>
      <c r="AA2" s="136"/>
      <c r="AB2" s="137"/>
      <c r="AC2" s="136" t="s">
        <v>4</v>
      </c>
      <c r="AD2" s="136"/>
      <c r="AE2" s="136"/>
    </row>
    <row r="3" spans="1:31" s="138" customFormat="1" ht="18.75" x14ac:dyDescent="0.3">
      <c r="A3" s="134"/>
      <c r="B3" s="134"/>
      <c r="C3" s="135"/>
      <c r="D3" s="136"/>
      <c r="E3" s="136"/>
      <c r="F3" s="136" t="s">
        <v>5</v>
      </c>
      <c r="G3" s="136"/>
      <c r="H3" s="136"/>
      <c r="I3" s="136"/>
      <c r="J3" s="136"/>
      <c r="K3" s="136"/>
      <c r="L3" s="137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 t="s">
        <v>6</v>
      </c>
      <c r="AA3" s="136"/>
      <c r="AB3" s="137"/>
      <c r="AC3" s="136" t="s">
        <v>7</v>
      </c>
      <c r="AD3" s="136"/>
      <c r="AE3" s="136"/>
    </row>
    <row r="4" spans="1:31" s="138" customFormat="1" ht="18.75" x14ac:dyDescent="0.3">
      <c r="A4" s="134"/>
      <c r="B4" s="134"/>
      <c r="C4" s="135"/>
      <c r="D4" s="136"/>
      <c r="E4" s="136"/>
      <c r="F4" s="136"/>
      <c r="G4" s="136"/>
      <c r="H4" s="136"/>
      <c r="I4" s="136"/>
      <c r="J4" s="136"/>
      <c r="K4" s="136"/>
      <c r="L4" s="137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 t="s">
        <v>8</v>
      </c>
      <c r="AA4" s="136"/>
      <c r="AB4" s="137"/>
      <c r="AC4" s="136" t="s">
        <v>9</v>
      </c>
      <c r="AD4" s="136"/>
      <c r="AE4" s="136"/>
    </row>
    <row r="5" spans="1:31" s="138" customFormat="1" ht="19.5" thickBot="1" x14ac:dyDescent="0.35">
      <c r="A5" s="139"/>
      <c r="B5" s="139"/>
      <c r="C5" s="140"/>
      <c r="D5" s="141"/>
      <c r="E5" s="141"/>
      <c r="F5" s="141" t="s">
        <v>10</v>
      </c>
      <c r="G5" s="141"/>
      <c r="H5" s="141"/>
      <c r="I5" s="141"/>
      <c r="J5" s="141"/>
      <c r="K5" s="141"/>
      <c r="L5" s="142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2"/>
      <c r="AC5" s="141" t="s">
        <v>11</v>
      </c>
      <c r="AD5" s="141"/>
      <c r="AE5" s="141"/>
    </row>
    <row r="6" spans="1:31" s="138" customFormat="1" ht="19.5" thickTop="1" x14ac:dyDescent="0.3">
      <c r="A6" s="134"/>
      <c r="B6" s="134"/>
      <c r="C6" s="135"/>
      <c r="D6" s="136"/>
      <c r="E6" s="136"/>
      <c r="F6" s="136"/>
      <c r="G6" s="136"/>
      <c r="H6" s="136"/>
      <c r="I6" s="136"/>
      <c r="J6" s="136"/>
      <c r="K6" s="136"/>
      <c r="L6" s="137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7"/>
      <c r="AC6" s="136"/>
      <c r="AD6" s="136"/>
      <c r="AE6" s="136"/>
    </row>
    <row r="7" spans="1:31" s="138" customFormat="1" ht="18.75" x14ac:dyDescent="0.3">
      <c r="A7" s="134"/>
      <c r="B7" s="134"/>
      <c r="C7" s="135"/>
      <c r="D7" s="136"/>
      <c r="E7" s="136"/>
      <c r="F7" s="136"/>
      <c r="G7" s="136"/>
      <c r="H7" s="136"/>
      <c r="I7" s="136"/>
      <c r="J7" s="136"/>
      <c r="K7" s="136"/>
      <c r="L7" s="137"/>
      <c r="M7" s="136"/>
      <c r="N7" s="136"/>
      <c r="O7" s="136"/>
      <c r="P7" s="143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44" t="s">
        <v>550</v>
      </c>
    </row>
    <row r="8" spans="1:31" s="138" customFormat="1" ht="18.75" x14ac:dyDescent="0.3">
      <c r="A8" s="134"/>
      <c r="B8" s="145" t="s">
        <v>12</v>
      </c>
      <c r="C8" s="135"/>
      <c r="D8" s="136"/>
      <c r="E8" s="136"/>
      <c r="F8" s="136"/>
      <c r="G8" s="136"/>
      <c r="H8" s="136"/>
      <c r="I8" s="136"/>
      <c r="J8" s="136"/>
      <c r="K8" s="136"/>
      <c r="L8" s="137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</row>
    <row r="9" spans="1:31" s="138" customFormat="1" ht="18.75" x14ac:dyDescent="0.3">
      <c r="A9" s="134"/>
      <c r="B9" s="134"/>
      <c r="C9" s="135"/>
      <c r="D9" s="136"/>
      <c r="E9" s="136"/>
      <c r="F9" s="136"/>
      <c r="G9" s="136"/>
      <c r="H9" s="136"/>
      <c r="I9" s="136"/>
      <c r="J9" s="136"/>
      <c r="K9" s="136"/>
      <c r="L9" s="137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43"/>
    </row>
    <row r="11" spans="1:31" ht="15" customHeight="1" x14ac:dyDescent="0.25">
      <c r="A11" s="258" t="s">
        <v>13</v>
      </c>
      <c r="B11" s="263" t="s">
        <v>14</v>
      </c>
      <c r="C11" s="260" t="s">
        <v>15</v>
      </c>
      <c r="D11" s="263" t="s">
        <v>16</v>
      </c>
      <c r="E11" s="263" t="s">
        <v>17</v>
      </c>
      <c r="F11" s="263" t="s">
        <v>512</v>
      </c>
      <c r="G11" s="263" t="s">
        <v>18</v>
      </c>
      <c r="H11" s="319" t="s">
        <v>19</v>
      </c>
      <c r="I11" s="320"/>
      <c r="J11" s="320"/>
      <c r="K11" s="320"/>
      <c r="L11" s="321"/>
      <c r="M11" s="321"/>
      <c r="N11" s="321"/>
      <c r="O11" s="321"/>
      <c r="P11" s="321"/>
      <c r="Q11" s="321"/>
      <c r="R11" s="322"/>
      <c r="S11" s="19"/>
      <c r="T11" s="323" t="s">
        <v>20</v>
      </c>
      <c r="U11" s="323"/>
      <c r="V11" s="323"/>
      <c r="W11" s="323"/>
      <c r="X11" s="20"/>
      <c r="Y11" s="20"/>
      <c r="Z11" s="20"/>
      <c r="AA11" s="20"/>
      <c r="AB11" s="20"/>
      <c r="AC11" s="20"/>
      <c r="AD11" s="20"/>
      <c r="AE11" s="260" t="s">
        <v>21</v>
      </c>
    </row>
    <row r="12" spans="1:31" ht="57" customHeight="1" x14ac:dyDescent="0.25">
      <c r="A12" s="259"/>
      <c r="B12" s="259"/>
      <c r="C12" s="262"/>
      <c r="D12" s="264"/>
      <c r="E12" s="264"/>
      <c r="F12" s="264"/>
      <c r="G12" s="266"/>
      <c r="H12" s="22" t="s">
        <v>22</v>
      </c>
      <c r="I12" s="23" t="s">
        <v>23</v>
      </c>
      <c r="J12" s="23" t="s">
        <v>24</v>
      </c>
      <c r="K12" s="23" t="s">
        <v>25</v>
      </c>
      <c r="L12" s="23" t="s">
        <v>26</v>
      </c>
      <c r="M12" s="23" t="s">
        <v>27</v>
      </c>
      <c r="N12" s="23" t="s">
        <v>28</v>
      </c>
      <c r="O12" s="23" t="s">
        <v>29</v>
      </c>
      <c r="P12" s="23" t="s">
        <v>30</v>
      </c>
      <c r="Q12" s="23" t="s">
        <v>31</v>
      </c>
      <c r="R12" s="23" t="s">
        <v>32</v>
      </c>
      <c r="S12" s="23"/>
      <c r="T12" s="24" t="s">
        <v>33</v>
      </c>
      <c r="U12" s="25" t="s">
        <v>34</v>
      </c>
      <c r="V12" s="25" t="s">
        <v>35</v>
      </c>
      <c r="W12" s="25" t="s">
        <v>36</v>
      </c>
      <c r="X12" s="25" t="s">
        <v>37</v>
      </c>
      <c r="Y12" s="25" t="s">
        <v>38</v>
      </c>
      <c r="Z12" s="25" t="s">
        <v>39</v>
      </c>
      <c r="AA12" s="25" t="s">
        <v>40</v>
      </c>
      <c r="AB12" s="23" t="s">
        <v>41</v>
      </c>
      <c r="AC12" s="23" t="s">
        <v>42</v>
      </c>
      <c r="AD12" s="26" t="s">
        <v>43</v>
      </c>
      <c r="AE12" s="262"/>
    </row>
    <row r="13" spans="1:31" ht="12.75" customHeight="1" x14ac:dyDescent="0.25">
      <c r="A13" s="21"/>
      <c r="B13" s="27"/>
      <c r="C13" s="28"/>
      <c r="D13" s="28"/>
      <c r="E13" s="28"/>
      <c r="F13" s="28"/>
      <c r="G13" s="28"/>
      <c r="H13" s="2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1"/>
      <c r="U13" s="32"/>
      <c r="V13" s="32"/>
      <c r="W13" s="32"/>
      <c r="X13" s="32"/>
      <c r="Y13" s="32"/>
      <c r="Z13" s="32"/>
      <c r="AA13" s="32"/>
      <c r="AB13" s="30"/>
      <c r="AC13" s="30"/>
      <c r="AD13" s="33"/>
      <c r="AE13" s="28"/>
    </row>
    <row r="14" spans="1:31" ht="15.75" x14ac:dyDescent="0.25">
      <c r="A14" s="34">
        <v>1</v>
      </c>
      <c r="B14" s="93" t="s">
        <v>71</v>
      </c>
      <c r="C14" s="72" t="s">
        <v>166</v>
      </c>
      <c r="D14" s="89">
        <v>230</v>
      </c>
      <c r="E14" s="36" t="s">
        <v>49</v>
      </c>
      <c r="F14" s="89">
        <v>4</v>
      </c>
      <c r="G14" s="89">
        <v>2000</v>
      </c>
      <c r="H14" s="90">
        <v>66.5</v>
      </c>
      <c r="I14" s="90">
        <f>H14-0.5</f>
        <v>66</v>
      </c>
      <c r="J14" s="90">
        <f t="shared" ref="J14:R14" si="0">I14-0.5</f>
        <v>65.5</v>
      </c>
      <c r="K14" s="90">
        <f t="shared" si="0"/>
        <v>65</v>
      </c>
      <c r="L14" s="90">
        <f t="shared" si="0"/>
        <v>64.5</v>
      </c>
      <c r="M14" s="90">
        <f t="shared" si="0"/>
        <v>64</v>
      </c>
      <c r="N14" s="90">
        <f t="shared" si="0"/>
        <v>63.5</v>
      </c>
      <c r="O14" s="90">
        <f t="shared" si="0"/>
        <v>63</v>
      </c>
      <c r="P14" s="90">
        <f t="shared" si="0"/>
        <v>62.5</v>
      </c>
      <c r="Q14" s="90">
        <f t="shared" si="0"/>
        <v>62</v>
      </c>
      <c r="R14" s="90">
        <f t="shared" si="0"/>
        <v>61.5</v>
      </c>
      <c r="S14" s="74"/>
      <c r="T14" s="91">
        <f>$D14*H14</f>
        <v>15295</v>
      </c>
      <c r="U14" s="91">
        <f t="shared" ref="U14:AD20" si="1">$D14*I14</f>
        <v>15180</v>
      </c>
      <c r="V14" s="91">
        <f t="shared" si="1"/>
        <v>15065</v>
      </c>
      <c r="W14" s="91">
        <f t="shared" si="1"/>
        <v>14950</v>
      </c>
      <c r="X14" s="91">
        <f t="shared" si="1"/>
        <v>14835</v>
      </c>
      <c r="Y14" s="91">
        <f t="shared" si="1"/>
        <v>14720</v>
      </c>
      <c r="Z14" s="91">
        <f t="shared" si="1"/>
        <v>14605</v>
      </c>
      <c r="AA14" s="91">
        <f t="shared" si="1"/>
        <v>14490</v>
      </c>
      <c r="AB14" s="91">
        <f t="shared" si="1"/>
        <v>14375</v>
      </c>
      <c r="AC14" s="91">
        <f t="shared" si="1"/>
        <v>14260</v>
      </c>
      <c r="AD14" s="91">
        <f t="shared" si="1"/>
        <v>14145</v>
      </c>
      <c r="AE14" s="229" t="s">
        <v>439</v>
      </c>
    </row>
    <row r="15" spans="1:31" ht="15.75" x14ac:dyDescent="0.25">
      <c r="A15" s="34">
        <v>2</v>
      </c>
      <c r="B15" s="93" t="s">
        <v>71</v>
      </c>
      <c r="C15" s="72" t="s">
        <v>44</v>
      </c>
      <c r="D15" s="89">
        <v>230</v>
      </c>
      <c r="E15" s="36" t="s">
        <v>49</v>
      </c>
      <c r="F15" s="89">
        <v>7</v>
      </c>
      <c r="G15" s="89">
        <v>2000</v>
      </c>
      <c r="H15" s="90">
        <v>50</v>
      </c>
      <c r="I15" s="90">
        <f t="shared" ref="I15:R20" si="2">H15-0.5</f>
        <v>49.5</v>
      </c>
      <c r="J15" s="90">
        <f t="shared" si="2"/>
        <v>49</v>
      </c>
      <c r="K15" s="90">
        <f t="shared" si="2"/>
        <v>48.5</v>
      </c>
      <c r="L15" s="90">
        <f t="shared" si="2"/>
        <v>48</v>
      </c>
      <c r="M15" s="90">
        <f t="shared" si="2"/>
        <v>47.5</v>
      </c>
      <c r="N15" s="90">
        <f t="shared" si="2"/>
        <v>47</v>
      </c>
      <c r="O15" s="90">
        <f t="shared" si="2"/>
        <v>46.5</v>
      </c>
      <c r="P15" s="90">
        <f t="shared" si="2"/>
        <v>46</v>
      </c>
      <c r="Q15" s="90">
        <f t="shared" si="2"/>
        <v>45.5</v>
      </c>
      <c r="R15" s="90">
        <f t="shared" si="2"/>
        <v>45</v>
      </c>
      <c r="S15" s="74"/>
      <c r="T15" s="91">
        <f t="shared" ref="T15:T20" si="3">$D15*H15</f>
        <v>11500</v>
      </c>
      <c r="U15" s="91">
        <f t="shared" si="1"/>
        <v>11385</v>
      </c>
      <c r="V15" s="91">
        <f t="shared" si="1"/>
        <v>11270</v>
      </c>
      <c r="W15" s="91">
        <f t="shared" si="1"/>
        <v>11155</v>
      </c>
      <c r="X15" s="91">
        <f t="shared" si="1"/>
        <v>11040</v>
      </c>
      <c r="Y15" s="91">
        <f t="shared" si="1"/>
        <v>10925</v>
      </c>
      <c r="Z15" s="91">
        <f t="shared" si="1"/>
        <v>10810</v>
      </c>
      <c r="AA15" s="91">
        <f t="shared" si="1"/>
        <v>10695</v>
      </c>
      <c r="AB15" s="91">
        <f t="shared" si="1"/>
        <v>10580</v>
      </c>
      <c r="AC15" s="91">
        <f t="shared" si="1"/>
        <v>10465</v>
      </c>
      <c r="AD15" s="91">
        <f t="shared" si="1"/>
        <v>10350</v>
      </c>
      <c r="AE15" s="229" t="s">
        <v>439</v>
      </c>
    </row>
    <row r="16" spans="1:31" ht="15.75" x14ac:dyDescent="0.25">
      <c r="A16" s="34">
        <v>3</v>
      </c>
      <c r="B16" s="93" t="s">
        <v>71</v>
      </c>
      <c r="C16" s="72" t="s">
        <v>61</v>
      </c>
      <c r="D16" s="89">
        <v>230</v>
      </c>
      <c r="E16" s="36" t="s">
        <v>49</v>
      </c>
      <c r="F16" s="89">
        <v>3</v>
      </c>
      <c r="G16" s="89">
        <v>2000</v>
      </c>
      <c r="H16" s="90">
        <v>50</v>
      </c>
      <c r="I16" s="90">
        <f t="shared" si="2"/>
        <v>49.5</v>
      </c>
      <c r="J16" s="90">
        <f t="shared" si="2"/>
        <v>49</v>
      </c>
      <c r="K16" s="90">
        <f t="shared" si="2"/>
        <v>48.5</v>
      </c>
      <c r="L16" s="90">
        <f t="shared" si="2"/>
        <v>48</v>
      </c>
      <c r="M16" s="90">
        <f t="shared" si="2"/>
        <v>47.5</v>
      </c>
      <c r="N16" s="90">
        <f t="shared" si="2"/>
        <v>47</v>
      </c>
      <c r="O16" s="90">
        <f t="shared" si="2"/>
        <v>46.5</v>
      </c>
      <c r="P16" s="90">
        <f t="shared" si="2"/>
        <v>46</v>
      </c>
      <c r="Q16" s="90">
        <f t="shared" si="2"/>
        <v>45.5</v>
      </c>
      <c r="R16" s="90">
        <f t="shared" si="2"/>
        <v>45</v>
      </c>
      <c r="S16" s="74"/>
      <c r="T16" s="91">
        <f t="shared" si="3"/>
        <v>11500</v>
      </c>
      <c r="U16" s="91">
        <f t="shared" si="1"/>
        <v>11385</v>
      </c>
      <c r="V16" s="91">
        <f t="shared" si="1"/>
        <v>11270</v>
      </c>
      <c r="W16" s="91">
        <f t="shared" si="1"/>
        <v>11155</v>
      </c>
      <c r="X16" s="91">
        <f t="shared" si="1"/>
        <v>11040</v>
      </c>
      <c r="Y16" s="91">
        <f t="shared" si="1"/>
        <v>10925</v>
      </c>
      <c r="Z16" s="91">
        <f t="shared" si="1"/>
        <v>10810</v>
      </c>
      <c r="AA16" s="91">
        <f t="shared" si="1"/>
        <v>10695</v>
      </c>
      <c r="AB16" s="91">
        <f t="shared" si="1"/>
        <v>10580</v>
      </c>
      <c r="AC16" s="91">
        <f t="shared" si="1"/>
        <v>10465</v>
      </c>
      <c r="AD16" s="91">
        <f t="shared" si="1"/>
        <v>10350</v>
      </c>
      <c r="AE16" s="229" t="s">
        <v>439</v>
      </c>
    </row>
    <row r="17" spans="1:31" ht="15.75" x14ac:dyDescent="0.25">
      <c r="A17" s="34">
        <v>4</v>
      </c>
      <c r="B17" s="93" t="s">
        <v>71</v>
      </c>
      <c r="C17" s="72" t="s">
        <v>64</v>
      </c>
      <c r="D17" s="89">
        <v>230</v>
      </c>
      <c r="E17" s="36" t="s">
        <v>49</v>
      </c>
      <c r="F17" s="89">
        <v>4</v>
      </c>
      <c r="G17" s="89">
        <v>3000</v>
      </c>
      <c r="H17" s="90">
        <v>38</v>
      </c>
      <c r="I17" s="90">
        <f t="shared" si="2"/>
        <v>37.5</v>
      </c>
      <c r="J17" s="90">
        <f t="shared" si="2"/>
        <v>37</v>
      </c>
      <c r="K17" s="90">
        <f t="shared" si="2"/>
        <v>36.5</v>
      </c>
      <c r="L17" s="90">
        <f t="shared" si="2"/>
        <v>36</v>
      </c>
      <c r="M17" s="90">
        <f t="shared" si="2"/>
        <v>35.5</v>
      </c>
      <c r="N17" s="90">
        <f t="shared" si="2"/>
        <v>35</v>
      </c>
      <c r="O17" s="90">
        <f t="shared" si="2"/>
        <v>34.5</v>
      </c>
      <c r="P17" s="90">
        <f t="shared" si="2"/>
        <v>34</v>
      </c>
      <c r="Q17" s="90">
        <f t="shared" si="2"/>
        <v>33.5</v>
      </c>
      <c r="R17" s="90">
        <f t="shared" si="2"/>
        <v>33</v>
      </c>
      <c r="S17" s="74"/>
      <c r="T17" s="91">
        <f t="shared" si="3"/>
        <v>8740</v>
      </c>
      <c r="U17" s="91">
        <f t="shared" si="1"/>
        <v>8625</v>
      </c>
      <c r="V17" s="91">
        <f t="shared" si="1"/>
        <v>8510</v>
      </c>
      <c r="W17" s="91">
        <f t="shared" si="1"/>
        <v>8395</v>
      </c>
      <c r="X17" s="91">
        <f t="shared" si="1"/>
        <v>8280</v>
      </c>
      <c r="Y17" s="91">
        <f t="shared" si="1"/>
        <v>8165</v>
      </c>
      <c r="Z17" s="91">
        <f t="shared" si="1"/>
        <v>8050</v>
      </c>
      <c r="AA17" s="91">
        <f t="shared" si="1"/>
        <v>7935</v>
      </c>
      <c r="AB17" s="91">
        <f t="shared" si="1"/>
        <v>7820</v>
      </c>
      <c r="AC17" s="91">
        <f t="shared" si="1"/>
        <v>7705</v>
      </c>
      <c r="AD17" s="91">
        <f t="shared" si="1"/>
        <v>7590</v>
      </c>
      <c r="AE17" s="229" t="s">
        <v>439</v>
      </c>
    </row>
    <row r="18" spans="1:31" ht="15.75" x14ac:dyDescent="0.25">
      <c r="A18" s="34">
        <v>5</v>
      </c>
      <c r="B18" s="93" t="s">
        <v>71</v>
      </c>
      <c r="C18" s="72" t="s">
        <v>109</v>
      </c>
      <c r="D18" s="89">
        <v>230</v>
      </c>
      <c r="E18" s="36" t="s">
        <v>49</v>
      </c>
      <c r="F18" s="89">
        <v>6</v>
      </c>
      <c r="G18" s="89">
        <v>9000</v>
      </c>
      <c r="H18" s="90">
        <v>76</v>
      </c>
      <c r="I18" s="90">
        <f t="shared" si="2"/>
        <v>75.5</v>
      </c>
      <c r="J18" s="90">
        <f t="shared" si="2"/>
        <v>75</v>
      </c>
      <c r="K18" s="90">
        <f t="shared" si="2"/>
        <v>74.5</v>
      </c>
      <c r="L18" s="90">
        <f t="shared" si="2"/>
        <v>74</v>
      </c>
      <c r="M18" s="90">
        <f t="shared" si="2"/>
        <v>73.5</v>
      </c>
      <c r="N18" s="90">
        <f t="shared" si="2"/>
        <v>73</v>
      </c>
      <c r="O18" s="90">
        <f t="shared" si="2"/>
        <v>72.5</v>
      </c>
      <c r="P18" s="90">
        <f t="shared" si="2"/>
        <v>72</v>
      </c>
      <c r="Q18" s="90">
        <f t="shared" si="2"/>
        <v>71.5</v>
      </c>
      <c r="R18" s="90">
        <f t="shared" si="2"/>
        <v>71</v>
      </c>
      <c r="S18" s="74"/>
      <c r="T18" s="91">
        <f t="shared" si="3"/>
        <v>17480</v>
      </c>
      <c r="U18" s="91">
        <f t="shared" si="1"/>
        <v>17365</v>
      </c>
      <c r="V18" s="91">
        <f t="shared" si="1"/>
        <v>17250</v>
      </c>
      <c r="W18" s="91">
        <f t="shared" si="1"/>
        <v>17135</v>
      </c>
      <c r="X18" s="91">
        <f t="shared" si="1"/>
        <v>17020</v>
      </c>
      <c r="Y18" s="91">
        <f t="shared" si="1"/>
        <v>16905</v>
      </c>
      <c r="Z18" s="91">
        <f t="shared" si="1"/>
        <v>16790</v>
      </c>
      <c r="AA18" s="91">
        <f t="shared" si="1"/>
        <v>16675</v>
      </c>
      <c r="AB18" s="91">
        <f t="shared" si="1"/>
        <v>16560</v>
      </c>
      <c r="AC18" s="91">
        <f t="shared" si="1"/>
        <v>16445</v>
      </c>
      <c r="AD18" s="91">
        <f t="shared" si="1"/>
        <v>16330</v>
      </c>
      <c r="AE18" s="229" t="s">
        <v>439</v>
      </c>
    </row>
    <row r="19" spans="1:31" ht="15.75" x14ac:dyDescent="0.25">
      <c r="A19" s="34">
        <v>6</v>
      </c>
      <c r="B19" s="93" t="s">
        <v>71</v>
      </c>
      <c r="C19" s="72" t="s">
        <v>67</v>
      </c>
      <c r="D19" s="89">
        <v>230</v>
      </c>
      <c r="E19" s="36" t="s">
        <v>49</v>
      </c>
      <c r="F19" s="89">
        <v>3</v>
      </c>
      <c r="G19" s="89">
        <v>2000</v>
      </c>
      <c r="H19" s="90">
        <v>50</v>
      </c>
      <c r="I19" s="90">
        <f t="shared" si="2"/>
        <v>49.5</v>
      </c>
      <c r="J19" s="90">
        <f t="shared" si="2"/>
        <v>49</v>
      </c>
      <c r="K19" s="90">
        <f t="shared" si="2"/>
        <v>48.5</v>
      </c>
      <c r="L19" s="90">
        <f t="shared" si="2"/>
        <v>48</v>
      </c>
      <c r="M19" s="90">
        <f t="shared" si="2"/>
        <v>47.5</v>
      </c>
      <c r="N19" s="90">
        <f t="shared" si="2"/>
        <v>47</v>
      </c>
      <c r="O19" s="90">
        <f t="shared" si="2"/>
        <v>46.5</v>
      </c>
      <c r="P19" s="90">
        <f t="shared" si="2"/>
        <v>46</v>
      </c>
      <c r="Q19" s="90">
        <f t="shared" si="2"/>
        <v>45.5</v>
      </c>
      <c r="R19" s="90">
        <f t="shared" si="2"/>
        <v>45</v>
      </c>
      <c r="S19" s="74"/>
      <c r="T19" s="91">
        <f t="shared" si="3"/>
        <v>11500</v>
      </c>
      <c r="U19" s="91">
        <f t="shared" si="1"/>
        <v>11385</v>
      </c>
      <c r="V19" s="91">
        <f t="shared" si="1"/>
        <v>11270</v>
      </c>
      <c r="W19" s="91">
        <f t="shared" si="1"/>
        <v>11155</v>
      </c>
      <c r="X19" s="91">
        <f t="shared" si="1"/>
        <v>11040</v>
      </c>
      <c r="Y19" s="91">
        <f t="shared" si="1"/>
        <v>10925</v>
      </c>
      <c r="Z19" s="91">
        <f t="shared" si="1"/>
        <v>10810</v>
      </c>
      <c r="AA19" s="91">
        <f t="shared" si="1"/>
        <v>10695</v>
      </c>
      <c r="AB19" s="91">
        <f t="shared" si="1"/>
        <v>10580</v>
      </c>
      <c r="AC19" s="91">
        <f t="shared" si="1"/>
        <v>10465</v>
      </c>
      <c r="AD19" s="91">
        <f t="shared" si="1"/>
        <v>10350</v>
      </c>
      <c r="AE19" s="229" t="s">
        <v>439</v>
      </c>
    </row>
    <row r="20" spans="1:31" ht="15.75" x14ac:dyDescent="0.25">
      <c r="A20" s="34">
        <v>7</v>
      </c>
      <c r="B20" s="93" t="s">
        <v>71</v>
      </c>
      <c r="C20" s="72" t="s">
        <v>73</v>
      </c>
      <c r="D20" s="89">
        <v>230</v>
      </c>
      <c r="E20" s="36" t="s">
        <v>49</v>
      </c>
      <c r="F20" s="89">
        <v>6</v>
      </c>
      <c r="G20" s="89">
        <v>2000</v>
      </c>
      <c r="H20" s="90">
        <v>74.5</v>
      </c>
      <c r="I20" s="90">
        <f t="shared" si="2"/>
        <v>74</v>
      </c>
      <c r="J20" s="90">
        <f t="shared" si="2"/>
        <v>73.5</v>
      </c>
      <c r="K20" s="90">
        <f t="shared" si="2"/>
        <v>73</v>
      </c>
      <c r="L20" s="90">
        <f t="shared" si="2"/>
        <v>72.5</v>
      </c>
      <c r="M20" s="90">
        <f t="shared" si="2"/>
        <v>72</v>
      </c>
      <c r="N20" s="90">
        <f t="shared" si="2"/>
        <v>71.5</v>
      </c>
      <c r="O20" s="90">
        <f t="shared" si="2"/>
        <v>71</v>
      </c>
      <c r="P20" s="90">
        <f t="shared" si="2"/>
        <v>70.5</v>
      </c>
      <c r="Q20" s="90">
        <f t="shared" si="2"/>
        <v>70</v>
      </c>
      <c r="R20" s="90">
        <f t="shared" si="2"/>
        <v>69.5</v>
      </c>
      <c r="S20" s="74"/>
      <c r="T20" s="91">
        <f t="shared" si="3"/>
        <v>17135</v>
      </c>
      <c r="U20" s="91">
        <f t="shared" si="1"/>
        <v>17020</v>
      </c>
      <c r="V20" s="91">
        <f t="shared" si="1"/>
        <v>16905</v>
      </c>
      <c r="W20" s="91">
        <f t="shared" si="1"/>
        <v>16790</v>
      </c>
      <c r="X20" s="91">
        <f t="shared" si="1"/>
        <v>16675</v>
      </c>
      <c r="Y20" s="91">
        <f t="shared" si="1"/>
        <v>16560</v>
      </c>
      <c r="Z20" s="91">
        <f t="shared" si="1"/>
        <v>16445</v>
      </c>
      <c r="AA20" s="91">
        <f t="shared" si="1"/>
        <v>16330</v>
      </c>
      <c r="AB20" s="91">
        <f t="shared" si="1"/>
        <v>16215</v>
      </c>
      <c r="AC20" s="91">
        <f t="shared" si="1"/>
        <v>16100</v>
      </c>
      <c r="AD20" s="91">
        <f t="shared" si="1"/>
        <v>15985</v>
      </c>
      <c r="AE20" s="229" t="s">
        <v>439</v>
      </c>
    </row>
    <row r="21" spans="1:31" x14ac:dyDescent="0.25"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</row>
    <row r="22" spans="1:31" x14ac:dyDescent="0.25"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</row>
    <row r="23" spans="1:31" x14ac:dyDescent="0.25"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</row>
    <row r="24" spans="1:31" x14ac:dyDescent="0.25">
      <c r="A24" s="43">
        <v>1</v>
      </c>
      <c r="B24" s="254" t="s">
        <v>120</v>
      </c>
      <c r="C24" s="254"/>
      <c r="D24" s="254"/>
      <c r="E24" s="254"/>
      <c r="F24" s="44"/>
      <c r="G24" s="44"/>
      <c r="H24" s="44"/>
      <c r="I24" s="44"/>
      <c r="J24" s="44"/>
      <c r="K24" s="44"/>
      <c r="L24" s="44"/>
      <c r="M24" s="255"/>
      <c r="N24" s="255"/>
      <c r="O24" s="255"/>
      <c r="P24" s="255"/>
      <c r="Q24" s="255"/>
    </row>
    <row r="25" spans="1:31" x14ac:dyDescent="0.25">
      <c r="A25" s="43">
        <v>2</v>
      </c>
      <c r="B25" s="254" t="s">
        <v>121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5"/>
      <c r="N25" s="255"/>
      <c r="O25" s="255"/>
      <c r="P25" s="255"/>
      <c r="Q25" s="255"/>
    </row>
    <row r="26" spans="1:31" x14ac:dyDescent="0.25">
      <c r="A26" s="43">
        <v>3</v>
      </c>
      <c r="B26" s="254" t="s">
        <v>122</v>
      </c>
      <c r="C26" s="254"/>
      <c r="D26" s="254"/>
      <c r="E26" s="254"/>
      <c r="F26" s="254"/>
      <c r="G26" s="254"/>
      <c r="H26" s="44"/>
      <c r="I26" s="44"/>
      <c r="J26" s="44"/>
      <c r="K26" s="44"/>
      <c r="L26" s="44"/>
      <c r="M26" s="255"/>
      <c r="N26" s="255"/>
      <c r="O26" s="255"/>
      <c r="P26" s="255"/>
      <c r="Q26" s="255"/>
    </row>
    <row r="27" spans="1:31" x14ac:dyDescent="0.25">
      <c r="A27" s="43">
        <v>4</v>
      </c>
      <c r="B27" s="254" t="s">
        <v>123</v>
      </c>
      <c r="C27" s="254"/>
      <c r="D27" s="254"/>
      <c r="E27" s="254"/>
      <c r="F27" s="254"/>
      <c r="G27" s="254"/>
      <c r="H27" s="254"/>
      <c r="I27" s="254"/>
      <c r="J27" s="254"/>
      <c r="K27" s="44"/>
      <c r="L27" s="44"/>
      <c r="M27" s="255"/>
      <c r="N27" s="255"/>
      <c r="O27" s="255"/>
      <c r="P27" s="255"/>
      <c r="Q27" s="255"/>
    </row>
    <row r="28" spans="1:31" x14ac:dyDescent="0.25">
      <c r="A28" s="43">
        <v>5</v>
      </c>
      <c r="B28" s="254" t="s">
        <v>124</v>
      </c>
      <c r="C28" s="254"/>
      <c r="D28" s="254"/>
      <c r="E28" s="254"/>
      <c r="F28" s="254"/>
      <c r="G28" s="254"/>
      <c r="H28" s="254"/>
      <c r="I28" s="254"/>
      <c r="J28" s="44"/>
      <c r="K28" s="44"/>
      <c r="L28" s="44"/>
      <c r="M28" s="255"/>
      <c r="N28" s="255"/>
      <c r="O28" s="255"/>
      <c r="P28" s="255"/>
      <c r="Q28" s="255"/>
    </row>
    <row r="29" spans="1:3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255"/>
      <c r="N29" s="255"/>
      <c r="O29" s="255"/>
      <c r="P29" s="255"/>
      <c r="Q29" s="255"/>
    </row>
    <row r="30" spans="1:31" s="47" customFormat="1" ht="12.75" x14ac:dyDescent="0.2">
      <c r="A30" s="13">
        <v>6</v>
      </c>
      <c r="B30" s="14" t="s">
        <v>189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31" s="47" customFormat="1" ht="12.75" x14ac:dyDescent="0.2">
      <c r="A31" s="11"/>
      <c r="B31" s="11" t="s">
        <v>265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31" s="47" customFormat="1" ht="12.75" x14ac:dyDescent="0.2">
      <c r="A32" s="18"/>
      <c r="B32" s="11" t="s">
        <v>266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7" s="47" customFormat="1" ht="12.75" x14ac:dyDescent="0.2">
      <c r="A33" s="11"/>
      <c r="B33" s="15" t="s">
        <v>267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7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5"/>
      <c r="N34" s="45"/>
      <c r="O34" s="45"/>
      <c r="P34" s="45"/>
      <c r="Q34" s="45"/>
    </row>
    <row r="35" spans="1:17" x14ac:dyDescent="0.25">
      <c r="A35" s="43">
        <v>7</v>
      </c>
      <c r="B35" s="256" t="s">
        <v>125</v>
      </c>
      <c r="C35" s="256"/>
      <c r="D35" s="256"/>
      <c r="E35" s="256"/>
      <c r="F35" s="44"/>
      <c r="G35" s="44"/>
      <c r="H35" s="44"/>
      <c r="I35" s="44"/>
      <c r="J35" s="44"/>
      <c r="K35" s="44"/>
      <c r="L35" s="44"/>
      <c r="M35" s="255"/>
      <c r="N35" s="255"/>
      <c r="O35" s="255"/>
      <c r="P35" s="255"/>
      <c r="Q35" s="255"/>
    </row>
    <row r="36" spans="1:17" x14ac:dyDescent="0.25">
      <c r="A36" s="46" t="s">
        <v>47</v>
      </c>
      <c r="B36" s="254" t="s">
        <v>126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5"/>
      <c r="P36" s="255"/>
      <c r="Q36" s="255"/>
    </row>
    <row r="37" spans="1:17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255"/>
      <c r="N37" s="255"/>
      <c r="O37" s="255"/>
      <c r="P37" s="255"/>
      <c r="Q37" s="255"/>
    </row>
    <row r="38" spans="1:17" x14ac:dyDescent="0.25">
      <c r="A38" s="43">
        <v>8</v>
      </c>
      <c r="B38" s="256" t="s">
        <v>127</v>
      </c>
      <c r="C38" s="256"/>
      <c r="D38" s="256"/>
      <c r="E38" s="256"/>
      <c r="F38" s="44"/>
      <c r="G38" s="44"/>
      <c r="H38" s="44"/>
      <c r="I38" s="44"/>
      <c r="J38" s="44"/>
      <c r="K38" s="44"/>
      <c r="L38" s="44"/>
      <c r="M38" s="255"/>
      <c r="N38" s="255"/>
      <c r="O38" s="255"/>
      <c r="P38" s="255"/>
      <c r="Q38" s="255"/>
    </row>
    <row r="39" spans="1:17" x14ac:dyDescent="0.25">
      <c r="A39" s="46" t="s">
        <v>47</v>
      </c>
      <c r="B39" s="254" t="s">
        <v>128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5"/>
      <c r="P39" s="255"/>
      <c r="Q39" s="255"/>
    </row>
    <row r="40" spans="1:17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255"/>
      <c r="N40" s="255"/>
      <c r="O40" s="255"/>
      <c r="P40" s="255"/>
      <c r="Q40" s="255"/>
    </row>
    <row r="41" spans="1:17" x14ac:dyDescent="0.25">
      <c r="A41" s="43">
        <v>9</v>
      </c>
      <c r="B41" s="256" t="s">
        <v>129</v>
      </c>
      <c r="C41" s="256"/>
      <c r="D41" s="256"/>
      <c r="E41" s="256"/>
      <c r="F41" s="44"/>
      <c r="G41" s="44"/>
      <c r="H41" s="44"/>
      <c r="I41" s="44"/>
      <c r="J41" s="44"/>
      <c r="K41" s="44"/>
      <c r="L41" s="44"/>
      <c r="M41" s="255"/>
      <c r="N41" s="255"/>
      <c r="O41" s="255"/>
      <c r="P41" s="255"/>
      <c r="Q41" s="255"/>
    </row>
    <row r="42" spans="1:17" x14ac:dyDescent="0.25">
      <c r="A42" s="46" t="s">
        <v>47</v>
      </c>
      <c r="B42" s="254" t="s">
        <v>130</v>
      </c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5"/>
      <c r="P42" s="255"/>
      <c r="Q42" s="255"/>
    </row>
    <row r="43" spans="1:17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255"/>
      <c r="N43" s="255"/>
      <c r="O43" s="255"/>
      <c r="P43" s="255"/>
      <c r="Q43" s="255"/>
    </row>
    <row r="44" spans="1:17" s="47" customFormat="1" ht="12.75" x14ac:dyDescent="0.2">
      <c r="A44" s="13">
        <v>10</v>
      </c>
      <c r="B44" s="14" t="s">
        <v>131</v>
      </c>
      <c r="C44" s="1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7" s="47" customFormat="1" ht="12.75" x14ac:dyDescent="0.2">
      <c r="A45" s="18" t="s">
        <v>47</v>
      </c>
      <c r="B45" s="15" t="s">
        <v>132</v>
      </c>
      <c r="C45" s="1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7" s="47" customFormat="1" ht="12.75" x14ac:dyDescent="0.2">
      <c r="A46" s="18"/>
      <c r="B46" s="15" t="s">
        <v>133</v>
      </c>
      <c r="C46" s="1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7" s="47" customFormat="1" ht="12.75" x14ac:dyDescent="0.2">
      <c r="A47" s="18" t="s">
        <v>47</v>
      </c>
      <c r="B47" s="15" t="s">
        <v>134</v>
      </c>
      <c r="C47" s="1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7" s="47" customFormat="1" ht="12.75" x14ac:dyDescent="0.2">
      <c r="A48" s="18"/>
      <c r="B48" s="15" t="s">
        <v>135</v>
      </c>
      <c r="C48" s="1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7" s="47" customFormat="1" ht="12.75" x14ac:dyDescent="0.2">
      <c r="A49" s="18"/>
      <c r="B49" s="15" t="s">
        <v>136</v>
      </c>
      <c r="C49" s="15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7" s="47" customFormat="1" ht="12.75" x14ac:dyDescent="0.2">
      <c r="A50" s="18" t="s">
        <v>47</v>
      </c>
      <c r="B50" s="11" t="s">
        <v>137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1:17" s="47" customFormat="1" ht="12.75" x14ac:dyDescent="0.2">
      <c r="A51" s="13"/>
      <c r="B51" s="15" t="s">
        <v>133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7" s="41" customFormat="1" ht="12.75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255"/>
      <c r="N52" s="255"/>
      <c r="O52" s="255"/>
      <c r="P52" s="255"/>
      <c r="Q52" s="255"/>
    </row>
    <row r="53" spans="1:17" x14ac:dyDescent="0.25">
      <c r="A53" s="43">
        <v>11</v>
      </c>
      <c r="B53" s="256" t="s">
        <v>138</v>
      </c>
      <c r="C53" s="256"/>
      <c r="D53" s="44"/>
      <c r="E53" s="44"/>
      <c r="F53" s="44"/>
      <c r="G53" s="44"/>
      <c r="H53" s="44"/>
      <c r="I53" s="44"/>
      <c r="J53" s="44"/>
      <c r="K53" s="44"/>
      <c r="L53" s="44"/>
      <c r="M53" s="255"/>
      <c r="N53" s="255"/>
      <c r="O53" s="255"/>
      <c r="P53" s="255"/>
      <c r="Q53" s="255"/>
    </row>
    <row r="54" spans="1:17" x14ac:dyDescent="0.25">
      <c r="A54" s="44"/>
      <c r="B54" s="254" t="s">
        <v>139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5"/>
      <c r="O54" s="255"/>
      <c r="P54" s="255"/>
      <c r="Q54" s="255"/>
    </row>
    <row r="55" spans="1:17" x14ac:dyDescent="0.25">
      <c r="A55" s="44"/>
      <c r="B55" s="254" t="s">
        <v>140</v>
      </c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5"/>
      <c r="P55" s="255"/>
      <c r="Q55" s="255"/>
    </row>
    <row r="56" spans="1:17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255"/>
      <c r="N56" s="255"/>
      <c r="O56" s="255"/>
      <c r="P56" s="255"/>
      <c r="Q56" s="255"/>
    </row>
    <row r="57" spans="1:17" x14ac:dyDescent="0.25">
      <c r="A57" s="43">
        <v>12</v>
      </c>
      <c r="B57" s="256" t="s">
        <v>141</v>
      </c>
      <c r="C57" s="256"/>
      <c r="D57" s="44"/>
      <c r="E57" s="44"/>
      <c r="F57" s="44"/>
      <c r="G57" s="44"/>
      <c r="H57" s="44"/>
      <c r="I57" s="44"/>
      <c r="J57" s="44"/>
      <c r="K57" s="44"/>
      <c r="L57" s="44"/>
      <c r="M57" s="255"/>
      <c r="N57" s="255"/>
      <c r="O57" s="255"/>
      <c r="P57" s="255"/>
      <c r="Q57" s="255"/>
    </row>
    <row r="58" spans="1:17" x14ac:dyDescent="0.25">
      <c r="A58" s="44"/>
      <c r="B58" s="254" t="s">
        <v>497</v>
      </c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5"/>
      <c r="Q58" s="255"/>
    </row>
    <row r="59" spans="1:17" x14ac:dyDescent="0.25">
      <c r="A59" s="44"/>
      <c r="B59" s="254" t="s">
        <v>142</v>
      </c>
      <c r="C59" s="254"/>
      <c r="D59" s="254"/>
      <c r="E59" s="254"/>
      <c r="F59" s="254"/>
      <c r="G59" s="254"/>
      <c r="H59" s="254"/>
      <c r="I59" s="254"/>
      <c r="J59" s="44"/>
      <c r="K59" s="44"/>
      <c r="L59" s="44"/>
      <c r="M59" s="255"/>
      <c r="N59" s="255"/>
      <c r="O59" s="255"/>
      <c r="P59" s="255"/>
      <c r="Q59" s="255"/>
    </row>
    <row r="60" spans="1:17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255"/>
      <c r="N60" s="255"/>
      <c r="O60" s="255"/>
      <c r="P60" s="255"/>
      <c r="Q60" s="255"/>
    </row>
    <row r="61" spans="1:17" x14ac:dyDescent="0.25">
      <c r="A61" s="44"/>
      <c r="B61" s="256" t="s">
        <v>143</v>
      </c>
      <c r="C61" s="256"/>
      <c r="D61" s="44"/>
      <c r="E61" s="44"/>
      <c r="F61" s="44"/>
      <c r="G61" s="44"/>
      <c r="H61" s="44"/>
      <c r="I61" s="44"/>
      <c r="J61" s="44"/>
      <c r="K61" s="44"/>
      <c r="L61" s="44"/>
      <c r="M61" s="255"/>
      <c r="N61" s="255"/>
      <c r="O61" s="255"/>
      <c r="P61" s="255"/>
      <c r="Q61" s="255"/>
    </row>
    <row r="62" spans="1:17" x14ac:dyDescent="0.25">
      <c r="A62" s="44"/>
      <c r="B62" s="254" t="s">
        <v>144</v>
      </c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45"/>
    </row>
    <row r="63" spans="1:17" x14ac:dyDescent="0.25">
      <c r="A63" s="44"/>
      <c r="B63" s="254" t="s">
        <v>145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</row>
    <row r="64" spans="1:17" x14ac:dyDescent="0.25">
      <c r="A64" s="44"/>
      <c r="B64" s="254" t="s">
        <v>146</v>
      </c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5"/>
      <c r="N64" s="255"/>
      <c r="O64" s="255"/>
      <c r="P64" s="255"/>
      <c r="Q64" s="255"/>
    </row>
    <row r="65" spans="1:17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255"/>
      <c r="N65" s="255"/>
      <c r="O65" s="255"/>
      <c r="P65" s="255"/>
      <c r="Q65" s="255"/>
    </row>
    <row r="66" spans="1:17" x14ac:dyDescent="0.25">
      <c r="A66" s="44"/>
      <c r="B66" s="254" t="s">
        <v>147</v>
      </c>
      <c r="C66" s="254"/>
      <c r="D66" s="254"/>
      <c r="E66" s="44"/>
      <c r="F66" s="44"/>
      <c r="G66" s="44"/>
      <c r="H66" s="44"/>
      <c r="I66" s="44"/>
      <c r="J66" s="44"/>
      <c r="K66" s="44"/>
      <c r="L66" s="44"/>
      <c r="M66" s="255"/>
      <c r="N66" s="255"/>
      <c r="O66" s="255"/>
      <c r="P66" s="255"/>
      <c r="Q66" s="255"/>
    </row>
  </sheetData>
  <sheetProtection algorithmName="SHA-512" hashValue="GLmN5MajdNZ81EnXaSz7q+6wmm7Ht/rl6Vv1edu0J5BFA4HzEl/d6bS+ZCaBPLkyUQKi2rc37Q7gPeoSd7JGoA==" saltValue="J9pg2IZHLMemGjTdLyMtJQ==" spinCount="100000" sheet="1" objects="1" scenarios="1"/>
  <autoFilter ref="A13:AE13" xr:uid="{00000000-0009-0000-0000-000005000000}"/>
  <mergeCells count="61">
    <mergeCell ref="M64:Q64"/>
    <mergeCell ref="M65:Q65"/>
    <mergeCell ref="B64:L64"/>
    <mergeCell ref="B66:D66"/>
    <mergeCell ref="M66:Q66"/>
    <mergeCell ref="M60:Q60"/>
    <mergeCell ref="B61:C61"/>
    <mergeCell ref="M61:Q61"/>
    <mergeCell ref="B62:P62"/>
    <mergeCell ref="B63:Q63"/>
    <mergeCell ref="B24:E24"/>
    <mergeCell ref="M24:Q24"/>
    <mergeCell ref="M41:Q41"/>
    <mergeCell ref="M43:Q43"/>
    <mergeCell ref="M56:Q56"/>
    <mergeCell ref="B25:L25"/>
    <mergeCell ref="M25:Q25"/>
    <mergeCell ref="B26:G26"/>
    <mergeCell ref="M26:Q26"/>
    <mergeCell ref="B27:J27"/>
    <mergeCell ref="M27:Q27"/>
    <mergeCell ref="B28:I28"/>
    <mergeCell ref="B35:E35"/>
    <mergeCell ref="B36:N36"/>
    <mergeCell ref="O36:Q36"/>
    <mergeCell ref="B38:E38"/>
    <mergeCell ref="Z1:AE1"/>
    <mergeCell ref="A11:A12"/>
    <mergeCell ref="B11:B12"/>
    <mergeCell ref="C11:C12"/>
    <mergeCell ref="D11:D12"/>
    <mergeCell ref="E11:E12"/>
    <mergeCell ref="F11:F12"/>
    <mergeCell ref="G11:G12"/>
    <mergeCell ref="H11:R11"/>
    <mergeCell ref="T11:W11"/>
    <mergeCell ref="AE11:AE12"/>
    <mergeCell ref="M28:Q28"/>
    <mergeCell ref="M29:Q29"/>
    <mergeCell ref="M35:Q35"/>
    <mergeCell ref="M37:Q37"/>
    <mergeCell ref="M38:Q38"/>
    <mergeCell ref="B39:N39"/>
    <mergeCell ref="O39:Q39"/>
    <mergeCell ref="M40:Q40"/>
    <mergeCell ref="B41:E41"/>
    <mergeCell ref="B42:N42"/>
    <mergeCell ref="O42:Q42"/>
    <mergeCell ref="M52:Q52"/>
    <mergeCell ref="B53:C53"/>
    <mergeCell ref="M53:Q53"/>
    <mergeCell ref="B54:M54"/>
    <mergeCell ref="N54:Q54"/>
    <mergeCell ref="B55:N55"/>
    <mergeCell ref="O55:Q55"/>
    <mergeCell ref="B58:O58"/>
    <mergeCell ref="P58:Q58"/>
    <mergeCell ref="B59:I59"/>
    <mergeCell ref="M59:Q59"/>
    <mergeCell ref="B57:C57"/>
    <mergeCell ref="M57:Q5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65"/>
  <sheetViews>
    <sheetView zoomScale="70" zoomScaleNormal="70" workbookViewId="0">
      <pane ySplit="14" topLeftCell="A15" activePane="bottomLeft" state="frozen"/>
      <selection pane="bottomLeft" activeCell="AE7" sqref="AE7"/>
    </sheetView>
  </sheetViews>
  <sheetFormatPr defaultRowHeight="15" x14ac:dyDescent="0.25"/>
  <cols>
    <col min="1" max="1" width="5.7109375" customWidth="1"/>
    <col min="2" max="2" width="12" customWidth="1"/>
    <col min="3" max="3" width="21.7109375" customWidth="1"/>
    <col min="4" max="4" width="8" customWidth="1"/>
    <col min="5" max="5" width="13.28515625" customWidth="1"/>
    <col min="6" max="6" width="7.5703125" customWidth="1"/>
    <col min="7" max="7" width="10.42578125" customWidth="1"/>
    <col min="19" max="19" width="1.140625" customWidth="1"/>
    <col min="31" max="31" width="15.140625" customWidth="1"/>
  </cols>
  <sheetData>
    <row r="1" spans="1:31" x14ac:dyDescent="0.25">
      <c r="A1" s="1"/>
      <c r="B1" s="1"/>
      <c r="C1" s="2"/>
      <c r="D1" s="3"/>
      <c r="E1" s="3"/>
      <c r="F1" s="3" t="s">
        <v>0</v>
      </c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57" t="s">
        <v>1</v>
      </c>
      <c r="AA1" s="257"/>
      <c r="AB1" s="257"/>
      <c r="AC1" s="257"/>
      <c r="AD1" s="257"/>
      <c r="AE1" s="257"/>
    </row>
    <row r="2" spans="1:31" x14ac:dyDescent="0.25">
      <c r="A2" s="1"/>
      <c r="B2" s="1"/>
      <c r="C2" s="2"/>
      <c r="D2" s="3"/>
      <c r="E2" s="3"/>
      <c r="F2" s="3" t="s">
        <v>2</v>
      </c>
      <c r="G2" s="3"/>
      <c r="H2" s="3"/>
      <c r="I2" s="3"/>
      <c r="J2" s="3"/>
      <c r="K2" s="3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 t="s">
        <v>3</v>
      </c>
      <c r="AA2" s="3"/>
      <c r="AB2" s="4"/>
      <c r="AC2" s="3" t="s">
        <v>4</v>
      </c>
      <c r="AD2" s="3"/>
      <c r="AE2" s="3"/>
    </row>
    <row r="3" spans="1:31" x14ac:dyDescent="0.25">
      <c r="A3" s="1"/>
      <c r="B3" s="1"/>
      <c r="C3" s="2"/>
      <c r="D3" s="3"/>
      <c r="E3" s="3"/>
      <c r="F3" s="3" t="s">
        <v>5</v>
      </c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 t="s">
        <v>6</v>
      </c>
      <c r="AA3" s="3"/>
      <c r="AB3" s="4"/>
      <c r="AC3" s="3" t="s">
        <v>7</v>
      </c>
      <c r="AD3" s="3"/>
      <c r="AE3" s="3"/>
    </row>
    <row r="4" spans="1:31" x14ac:dyDescent="0.25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 t="s">
        <v>8</v>
      </c>
      <c r="AA4" s="3"/>
      <c r="AB4" s="4"/>
      <c r="AC4" s="3" t="s">
        <v>9</v>
      </c>
      <c r="AD4" s="3"/>
      <c r="AE4" s="3"/>
    </row>
    <row r="5" spans="1:31" ht="15.75" thickBot="1" x14ac:dyDescent="0.3">
      <c r="A5" s="6"/>
      <c r="B5" s="6"/>
      <c r="C5" s="7"/>
      <c r="D5" s="8"/>
      <c r="E5" s="8"/>
      <c r="F5" s="8" t="s">
        <v>10</v>
      </c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C5" s="8" t="s">
        <v>11</v>
      </c>
      <c r="AD5" s="8"/>
      <c r="AE5" s="8"/>
    </row>
    <row r="6" spans="1:31" ht="15.75" thickTop="1" x14ac:dyDescent="0.25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3"/>
      <c r="AD6" s="3"/>
      <c r="AE6" s="3"/>
    </row>
    <row r="7" spans="1:31" x14ac:dyDescent="0.25">
      <c r="A7" s="1"/>
      <c r="B7" s="1"/>
      <c r="C7" s="2"/>
      <c r="D7" s="3"/>
      <c r="E7" s="3"/>
      <c r="F7" s="3"/>
      <c r="G7" s="3"/>
      <c r="H7" s="3"/>
      <c r="I7" s="3"/>
      <c r="J7" s="3"/>
      <c r="K7" s="3"/>
      <c r="L7" s="4"/>
      <c r="M7" s="3"/>
      <c r="N7" s="3"/>
      <c r="O7" s="3"/>
      <c r="P7" s="1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1"/>
      <c r="AC7" s="11"/>
      <c r="AD7" s="11"/>
      <c r="AE7" s="12" t="s">
        <v>550</v>
      </c>
    </row>
    <row r="8" spans="1:31" x14ac:dyDescent="0.25">
      <c r="A8" s="13"/>
      <c r="B8" s="14" t="s">
        <v>12</v>
      </c>
      <c r="C8" s="15"/>
      <c r="D8" s="11"/>
      <c r="E8" s="11"/>
      <c r="F8" s="11"/>
      <c r="G8" s="11"/>
      <c r="H8" s="11"/>
      <c r="I8" s="11"/>
      <c r="J8" s="11"/>
      <c r="K8" s="11"/>
      <c r="L8" s="16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1"/>
      <c r="B9" s="1"/>
      <c r="C9" s="2"/>
      <c r="D9" s="3"/>
      <c r="E9" s="3"/>
      <c r="F9" s="3"/>
      <c r="G9" s="3"/>
      <c r="H9" s="3"/>
      <c r="I9" s="3"/>
      <c r="J9" s="3"/>
      <c r="K9" s="3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7"/>
      <c r="AA9" s="17"/>
      <c r="AB9" s="11"/>
      <c r="AC9" s="11"/>
      <c r="AD9" s="11"/>
      <c r="AE9" s="18"/>
    </row>
    <row r="12" spans="1:31" ht="15" customHeight="1" x14ac:dyDescent="0.25">
      <c r="A12" s="258" t="s">
        <v>13</v>
      </c>
      <c r="B12" s="263" t="s">
        <v>14</v>
      </c>
      <c r="C12" s="260" t="s">
        <v>15</v>
      </c>
      <c r="D12" s="263" t="s">
        <v>16</v>
      </c>
      <c r="E12" s="263" t="s">
        <v>17</v>
      </c>
      <c r="F12" s="263" t="s">
        <v>512</v>
      </c>
      <c r="G12" s="263" t="s">
        <v>18</v>
      </c>
      <c r="H12" s="319" t="s">
        <v>19</v>
      </c>
      <c r="I12" s="320"/>
      <c r="J12" s="320"/>
      <c r="K12" s="320"/>
      <c r="L12" s="321"/>
      <c r="M12" s="321"/>
      <c r="N12" s="321"/>
      <c r="O12" s="321"/>
      <c r="P12" s="321"/>
      <c r="Q12" s="321"/>
      <c r="R12" s="322"/>
      <c r="S12" s="19"/>
      <c r="T12" s="323" t="s">
        <v>20</v>
      </c>
      <c r="U12" s="323"/>
      <c r="V12" s="323"/>
      <c r="W12" s="323"/>
      <c r="X12" s="20"/>
      <c r="Y12" s="20"/>
      <c r="Z12" s="20"/>
      <c r="AA12" s="20"/>
      <c r="AB12" s="20"/>
      <c r="AC12" s="20"/>
      <c r="AD12" s="20"/>
      <c r="AE12" s="260" t="s">
        <v>21</v>
      </c>
    </row>
    <row r="13" spans="1:31" ht="48.75" customHeight="1" x14ac:dyDescent="0.25">
      <c r="A13" s="259"/>
      <c r="B13" s="259"/>
      <c r="C13" s="262"/>
      <c r="D13" s="264"/>
      <c r="E13" s="264"/>
      <c r="F13" s="264"/>
      <c r="G13" s="266"/>
      <c r="H13" s="22" t="s">
        <v>22</v>
      </c>
      <c r="I13" s="23" t="s">
        <v>23</v>
      </c>
      <c r="J13" s="23" t="s">
        <v>24</v>
      </c>
      <c r="K13" s="23" t="s">
        <v>25</v>
      </c>
      <c r="L13" s="23" t="s">
        <v>26</v>
      </c>
      <c r="M13" s="23" t="s">
        <v>27</v>
      </c>
      <c r="N13" s="23" t="s">
        <v>28</v>
      </c>
      <c r="O13" s="23" t="s">
        <v>29</v>
      </c>
      <c r="P13" s="23" t="s">
        <v>30</v>
      </c>
      <c r="Q13" s="23" t="s">
        <v>31</v>
      </c>
      <c r="R13" s="23" t="s">
        <v>32</v>
      </c>
      <c r="S13" s="23"/>
      <c r="T13" s="24" t="s">
        <v>33</v>
      </c>
      <c r="U13" s="25" t="s">
        <v>34</v>
      </c>
      <c r="V13" s="25" t="s">
        <v>35</v>
      </c>
      <c r="W13" s="25" t="s">
        <v>36</v>
      </c>
      <c r="X13" s="25" t="s">
        <v>37</v>
      </c>
      <c r="Y13" s="25" t="s">
        <v>38</v>
      </c>
      <c r="Z13" s="25" t="s">
        <v>39</v>
      </c>
      <c r="AA13" s="25" t="s">
        <v>40</v>
      </c>
      <c r="AB13" s="23" t="s">
        <v>41</v>
      </c>
      <c r="AC13" s="23" t="s">
        <v>42</v>
      </c>
      <c r="AD13" s="26" t="s">
        <v>43</v>
      </c>
      <c r="AE13" s="262"/>
    </row>
    <row r="14" spans="1:31" ht="12.75" customHeight="1" x14ac:dyDescent="0.25">
      <c r="A14" s="21"/>
      <c r="B14" s="27"/>
      <c r="C14" s="28"/>
      <c r="D14" s="28"/>
      <c r="E14" s="28"/>
      <c r="F14" s="28"/>
      <c r="G14" s="28"/>
      <c r="H14" s="2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1"/>
      <c r="U14" s="32"/>
      <c r="V14" s="32"/>
      <c r="W14" s="32"/>
      <c r="X14" s="32"/>
      <c r="Y14" s="32"/>
      <c r="Z14" s="32"/>
      <c r="AA14" s="32"/>
      <c r="AB14" s="30"/>
      <c r="AC14" s="30"/>
      <c r="AD14" s="33"/>
      <c r="AE14" s="28"/>
    </row>
    <row r="15" spans="1:31" ht="15.75" x14ac:dyDescent="0.25">
      <c r="A15" s="34">
        <v>1</v>
      </c>
      <c r="B15" s="93" t="s">
        <v>73</v>
      </c>
      <c r="C15" s="72" t="s">
        <v>48</v>
      </c>
      <c r="D15" s="89">
        <v>230</v>
      </c>
      <c r="E15" s="227" t="s">
        <v>49</v>
      </c>
      <c r="F15" s="89">
        <v>2</v>
      </c>
      <c r="G15" s="89">
        <v>1800</v>
      </c>
      <c r="H15" s="90">
        <v>22</v>
      </c>
      <c r="I15" s="90">
        <f>H15-0.5</f>
        <v>21.5</v>
      </c>
      <c r="J15" s="90">
        <f t="shared" ref="J15:R15" si="0">I15-0.5</f>
        <v>21</v>
      </c>
      <c r="K15" s="90">
        <f t="shared" si="0"/>
        <v>20.5</v>
      </c>
      <c r="L15" s="90">
        <f t="shared" si="0"/>
        <v>20</v>
      </c>
      <c r="M15" s="90">
        <f t="shared" si="0"/>
        <v>19.5</v>
      </c>
      <c r="N15" s="90">
        <f t="shared" si="0"/>
        <v>19</v>
      </c>
      <c r="O15" s="90">
        <f t="shared" si="0"/>
        <v>18.5</v>
      </c>
      <c r="P15" s="90">
        <f t="shared" si="0"/>
        <v>18</v>
      </c>
      <c r="Q15" s="90">
        <f t="shared" si="0"/>
        <v>17.5</v>
      </c>
      <c r="R15" s="90">
        <f t="shared" si="0"/>
        <v>17</v>
      </c>
      <c r="S15" s="30"/>
      <c r="T15" s="91">
        <f>$D15*H15</f>
        <v>5060</v>
      </c>
      <c r="U15" s="91">
        <f t="shared" ref="U15:AD19" si="1">$D15*I15</f>
        <v>4945</v>
      </c>
      <c r="V15" s="91">
        <f t="shared" si="1"/>
        <v>4830</v>
      </c>
      <c r="W15" s="91">
        <f t="shared" si="1"/>
        <v>4715</v>
      </c>
      <c r="X15" s="91">
        <f t="shared" si="1"/>
        <v>4600</v>
      </c>
      <c r="Y15" s="91">
        <f t="shared" si="1"/>
        <v>4485</v>
      </c>
      <c r="Z15" s="91">
        <f t="shared" si="1"/>
        <v>4370</v>
      </c>
      <c r="AA15" s="91">
        <f t="shared" si="1"/>
        <v>4255</v>
      </c>
      <c r="AB15" s="91">
        <f t="shared" si="1"/>
        <v>4140</v>
      </c>
      <c r="AC15" s="91">
        <f t="shared" si="1"/>
        <v>4025</v>
      </c>
      <c r="AD15" s="91">
        <f t="shared" si="1"/>
        <v>3910</v>
      </c>
      <c r="AE15" s="229" t="s">
        <v>439</v>
      </c>
    </row>
    <row r="16" spans="1:31" ht="15.75" x14ac:dyDescent="0.25">
      <c r="A16" s="34">
        <v>2</v>
      </c>
      <c r="B16" s="93" t="s">
        <v>73</v>
      </c>
      <c r="C16" s="72" t="s">
        <v>52</v>
      </c>
      <c r="D16" s="89">
        <v>230</v>
      </c>
      <c r="E16" s="227" t="s">
        <v>49</v>
      </c>
      <c r="F16" s="89">
        <v>6</v>
      </c>
      <c r="G16" s="89">
        <v>2000</v>
      </c>
      <c r="H16" s="90">
        <v>53</v>
      </c>
      <c r="I16" s="90">
        <f t="shared" ref="I16:R19" si="2">H16-0.5</f>
        <v>52.5</v>
      </c>
      <c r="J16" s="90">
        <f t="shared" si="2"/>
        <v>52</v>
      </c>
      <c r="K16" s="90">
        <f t="shared" si="2"/>
        <v>51.5</v>
      </c>
      <c r="L16" s="90">
        <f t="shared" si="2"/>
        <v>51</v>
      </c>
      <c r="M16" s="90">
        <f t="shared" si="2"/>
        <v>50.5</v>
      </c>
      <c r="N16" s="90">
        <f t="shared" si="2"/>
        <v>50</v>
      </c>
      <c r="O16" s="90">
        <f t="shared" si="2"/>
        <v>49.5</v>
      </c>
      <c r="P16" s="90">
        <f t="shared" si="2"/>
        <v>49</v>
      </c>
      <c r="Q16" s="90">
        <f t="shared" si="2"/>
        <v>48.5</v>
      </c>
      <c r="R16" s="90">
        <f t="shared" si="2"/>
        <v>48</v>
      </c>
      <c r="S16" s="30"/>
      <c r="T16" s="91">
        <f t="shared" ref="T16:T19" si="3">$D16*H16</f>
        <v>12190</v>
      </c>
      <c r="U16" s="91">
        <f t="shared" si="1"/>
        <v>12075</v>
      </c>
      <c r="V16" s="91">
        <f t="shared" si="1"/>
        <v>11960</v>
      </c>
      <c r="W16" s="91">
        <f t="shared" si="1"/>
        <v>11845</v>
      </c>
      <c r="X16" s="91">
        <f t="shared" si="1"/>
        <v>11730</v>
      </c>
      <c r="Y16" s="91">
        <f t="shared" si="1"/>
        <v>11615</v>
      </c>
      <c r="Z16" s="91">
        <f t="shared" si="1"/>
        <v>11500</v>
      </c>
      <c r="AA16" s="91">
        <f t="shared" si="1"/>
        <v>11385</v>
      </c>
      <c r="AB16" s="91">
        <f t="shared" si="1"/>
        <v>11270</v>
      </c>
      <c r="AC16" s="91">
        <f t="shared" si="1"/>
        <v>11155</v>
      </c>
      <c r="AD16" s="91">
        <f t="shared" si="1"/>
        <v>11040</v>
      </c>
      <c r="AE16" s="229" t="s">
        <v>439</v>
      </c>
    </row>
    <row r="17" spans="1:31" ht="15.75" x14ac:dyDescent="0.25">
      <c r="A17" s="34">
        <v>3</v>
      </c>
      <c r="B17" s="93" t="s">
        <v>73</v>
      </c>
      <c r="C17" s="72" t="s">
        <v>44</v>
      </c>
      <c r="D17" s="89">
        <v>230</v>
      </c>
      <c r="E17" s="227" t="s">
        <v>49</v>
      </c>
      <c r="F17" s="89">
        <v>14</v>
      </c>
      <c r="G17" s="89">
        <v>2000</v>
      </c>
      <c r="H17" s="90">
        <v>71</v>
      </c>
      <c r="I17" s="90">
        <f t="shared" si="2"/>
        <v>70.5</v>
      </c>
      <c r="J17" s="90">
        <f t="shared" si="2"/>
        <v>70</v>
      </c>
      <c r="K17" s="90">
        <f t="shared" si="2"/>
        <v>69.5</v>
      </c>
      <c r="L17" s="90">
        <f t="shared" si="2"/>
        <v>69</v>
      </c>
      <c r="M17" s="90">
        <f t="shared" si="2"/>
        <v>68.5</v>
      </c>
      <c r="N17" s="90">
        <f t="shared" si="2"/>
        <v>68</v>
      </c>
      <c r="O17" s="90">
        <f t="shared" si="2"/>
        <v>67.5</v>
      </c>
      <c r="P17" s="90">
        <f t="shared" si="2"/>
        <v>67</v>
      </c>
      <c r="Q17" s="90">
        <f t="shared" si="2"/>
        <v>66.5</v>
      </c>
      <c r="R17" s="90">
        <f t="shared" si="2"/>
        <v>66</v>
      </c>
      <c r="S17" s="30"/>
      <c r="T17" s="91">
        <f t="shared" si="3"/>
        <v>16330</v>
      </c>
      <c r="U17" s="91">
        <f t="shared" si="1"/>
        <v>16215</v>
      </c>
      <c r="V17" s="91">
        <f t="shared" si="1"/>
        <v>16100</v>
      </c>
      <c r="W17" s="91">
        <f t="shared" si="1"/>
        <v>15985</v>
      </c>
      <c r="X17" s="91">
        <f t="shared" si="1"/>
        <v>15870</v>
      </c>
      <c r="Y17" s="91">
        <f t="shared" si="1"/>
        <v>15755</v>
      </c>
      <c r="Z17" s="91">
        <f t="shared" si="1"/>
        <v>15640</v>
      </c>
      <c r="AA17" s="91">
        <f t="shared" si="1"/>
        <v>15525</v>
      </c>
      <c r="AB17" s="91">
        <f t="shared" si="1"/>
        <v>15410</v>
      </c>
      <c r="AC17" s="91">
        <f t="shared" si="1"/>
        <v>15295</v>
      </c>
      <c r="AD17" s="91">
        <f t="shared" si="1"/>
        <v>15180</v>
      </c>
      <c r="AE17" s="229" t="s">
        <v>439</v>
      </c>
    </row>
    <row r="18" spans="1:31" ht="15.75" x14ac:dyDescent="0.25">
      <c r="A18" s="34">
        <v>4</v>
      </c>
      <c r="B18" s="93" t="s">
        <v>73</v>
      </c>
      <c r="C18" s="72" t="s">
        <v>64</v>
      </c>
      <c r="D18" s="89">
        <v>230</v>
      </c>
      <c r="E18" s="227" t="s">
        <v>49</v>
      </c>
      <c r="F18" s="89">
        <v>9</v>
      </c>
      <c r="G18" s="89">
        <v>2500</v>
      </c>
      <c r="H18" s="90">
        <v>53</v>
      </c>
      <c r="I18" s="90">
        <f t="shared" si="2"/>
        <v>52.5</v>
      </c>
      <c r="J18" s="90">
        <f t="shared" si="2"/>
        <v>52</v>
      </c>
      <c r="K18" s="90">
        <f t="shared" si="2"/>
        <v>51.5</v>
      </c>
      <c r="L18" s="90">
        <f t="shared" si="2"/>
        <v>51</v>
      </c>
      <c r="M18" s="90">
        <f t="shared" si="2"/>
        <v>50.5</v>
      </c>
      <c r="N18" s="90">
        <f t="shared" si="2"/>
        <v>50</v>
      </c>
      <c r="O18" s="90">
        <f t="shared" si="2"/>
        <v>49.5</v>
      </c>
      <c r="P18" s="90">
        <f t="shared" si="2"/>
        <v>49</v>
      </c>
      <c r="Q18" s="90">
        <f t="shared" si="2"/>
        <v>48.5</v>
      </c>
      <c r="R18" s="90">
        <f t="shared" si="2"/>
        <v>48</v>
      </c>
      <c r="S18" s="30"/>
      <c r="T18" s="91">
        <f t="shared" si="3"/>
        <v>12190</v>
      </c>
      <c r="U18" s="91">
        <f t="shared" si="1"/>
        <v>12075</v>
      </c>
      <c r="V18" s="91">
        <f t="shared" si="1"/>
        <v>11960</v>
      </c>
      <c r="W18" s="91">
        <f t="shared" si="1"/>
        <v>11845</v>
      </c>
      <c r="X18" s="91">
        <f t="shared" si="1"/>
        <v>11730</v>
      </c>
      <c r="Y18" s="91">
        <f t="shared" si="1"/>
        <v>11615</v>
      </c>
      <c r="Z18" s="91">
        <f t="shared" si="1"/>
        <v>11500</v>
      </c>
      <c r="AA18" s="91">
        <f t="shared" si="1"/>
        <v>11385</v>
      </c>
      <c r="AB18" s="91">
        <f t="shared" si="1"/>
        <v>11270</v>
      </c>
      <c r="AC18" s="91">
        <f t="shared" si="1"/>
        <v>11155</v>
      </c>
      <c r="AD18" s="91">
        <f t="shared" si="1"/>
        <v>11040</v>
      </c>
      <c r="AE18" s="229" t="s">
        <v>439</v>
      </c>
    </row>
    <row r="19" spans="1:31" ht="15.75" x14ac:dyDescent="0.25">
      <c r="A19" s="34">
        <v>5</v>
      </c>
      <c r="B19" s="93" t="s">
        <v>73</v>
      </c>
      <c r="C19" s="72" t="s">
        <v>70</v>
      </c>
      <c r="D19" s="89">
        <v>230</v>
      </c>
      <c r="E19" s="227" t="s">
        <v>49</v>
      </c>
      <c r="F19" s="89">
        <v>8</v>
      </c>
      <c r="G19" s="89">
        <v>4500</v>
      </c>
      <c r="H19" s="90">
        <v>51</v>
      </c>
      <c r="I19" s="90">
        <f t="shared" si="2"/>
        <v>50.5</v>
      </c>
      <c r="J19" s="90">
        <f t="shared" si="2"/>
        <v>50</v>
      </c>
      <c r="K19" s="90">
        <f t="shared" si="2"/>
        <v>49.5</v>
      </c>
      <c r="L19" s="90">
        <f t="shared" si="2"/>
        <v>49</v>
      </c>
      <c r="M19" s="90">
        <f t="shared" si="2"/>
        <v>48.5</v>
      </c>
      <c r="N19" s="90">
        <f t="shared" si="2"/>
        <v>48</v>
      </c>
      <c r="O19" s="90">
        <f t="shared" si="2"/>
        <v>47.5</v>
      </c>
      <c r="P19" s="90">
        <f t="shared" si="2"/>
        <v>47</v>
      </c>
      <c r="Q19" s="90">
        <f t="shared" si="2"/>
        <v>46.5</v>
      </c>
      <c r="R19" s="90">
        <f t="shared" si="2"/>
        <v>46</v>
      </c>
      <c r="S19" s="30"/>
      <c r="T19" s="91">
        <f t="shared" si="3"/>
        <v>11730</v>
      </c>
      <c r="U19" s="91">
        <f t="shared" si="1"/>
        <v>11615</v>
      </c>
      <c r="V19" s="91">
        <f t="shared" si="1"/>
        <v>11500</v>
      </c>
      <c r="W19" s="91">
        <f t="shared" si="1"/>
        <v>11385</v>
      </c>
      <c r="X19" s="91">
        <f t="shared" si="1"/>
        <v>11270</v>
      </c>
      <c r="Y19" s="91">
        <f t="shared" si="1"/>
        <v>11155</v>
      </c>
      <c r="Z19" s="91">
        <f t="shared" si="1"/>
        <v>11040</v>
      </c>
      <c r="AA19" s="91">
        <f t="shared" si="1"/>
        <v>10925</v>
      </c>
      <c r="AB19" s="91">
        <f t="shared" si="1"/>
        <v>10810</v>
      </c>
      <c r="AC19" s="91">
        <f t="shared" si="1"/>
        <v>10695</v>
      </c>
      <c r="AD19" s="91">
        <f t="shared" si="1"/>
        <v>10580</v>
      </c>
      <c r="AE19" s="229" t="s">
        <v>439</v>
      </c>
    </row>
    <row r="20" spans="1:31" x14ac:dyDescent="0.25"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</row>
    <row r="23" spans="1:31" x14ac:dyDescent="0.25">
      <c r="A23" s="43">
        <v>1</v>
      </c>
      <c r="B23" s="254" t="s">
        <v>120</v>
      </c>
      <c r="C23" s="254"/>
      <c r="D23" s="254"/>
      <c r="E23" s="254"/>
      <c r="F23" s="44"/>
      <c r="G23" s="44"/>
      <c r="H23" s="44"/>
      <c r="I23" s="44"/>
      <c r="J23" s="44"/>
      <c r="K23" s="44"/>
      <c r="L23" s="44"/>
      <c r="M23" s="255"/>
      <c r="N23" s="255"/>
      <c r="O23" s="255"/>
      <c r="P23" s="255"/>
      <c r="Q23" s="255"/>
    </row>
    <row r="24" spans="1:31" x14ac:dyDescent="0.25">
      <c r="A24" s="43">
        <v>2</v>
      </c>
      <c r="B24" s="254" t="s">
        <v>121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5"/>
      <c r="N24" s="255"/>
      <c r="O24" s="255"/>
      <c r="P24" s="255"/>
      <c r="Q24" s="255"/>
    </row>
    <row r="25" spans="1:31" x14ac:dyDescent="0.25">
      <c r="A25" s="43">
        <v>3</v>
      </c>
      <c r="B25" s="254" t="s">
        <v>122</v>
      </c>
      <c r="C25" s="254"/>
      <c r="D25" s="254"/>
      <c r="E25" s="254"/>
      <c r="F25" s="254"/>
      <c r="G25" s="254"/>
      <c r="H25" s="44"/>
      <c r="I25" s="44"/>
      <c r="J25" s="44"/>
      <c r="K25" s="44"/>
      <c r="L25" s="44"/>
      <c r="M25" s="255"/>
      <c r="N25" s="255"/>
      <c r="O25" s="255"/>
      <c r="P25" s="255"/>
      <c r="Q25" s="255"/>
    </row>
    <row r="26" spans="1:31" x14ac:dyDescent="0.25">
      <c r="A26" s="43">
        <v>4</v>
      </c>
      <c r="B26" s="254" t="s">
        <v>123</v>
      </c>
      <c r="C26" s="254"/>
      <c r="D26" s="254"/>
      <c r="E26" s="254"/>
      <c r="F26" s="254"/>
      <c r="G26" s="254"/>
      <c r="H26" s="254"/>
      <c r="I26" s="254"/>
      <c r="J26" s="254"/>
      <c r="K26" s="44"/>
      <c r="L26" s="44"/>
      <c r="M26" s="255"/>
      <c r="N26" s="255"/>
      <c r="O26" s="255"/>
      <c r="P26" s="255"/>
      <c r="Q26" s="255"/>
    </row>
    <row r="27" spans="1:31" x14ac:dyDescent="0.25">
      <c r="A27" s="43">
        <v>5</v>
      </c>
      <c r="B27" s="254" t="s">
        <v>124</v>
      </c>
      <c r="C27" s="254"/>
      <c r="D27" s="254"/>
      <c r="E27" s="254"/>
      <c r="F27" s="254"/>
      <c r="G27" s="254"/>
      <c r="H27" s="254"/>
      <c r="I27" s="254"/>
      <c r="J27" s="44"/>
      <c r="K27" s="44"/>
      <c r="L27" s="44"/>
      <c r="M27" s="255"/>
      <c r="N27" s="255"/>
      <c r="O27" s="255"/>
      <c r="P27" s="255"/>
      <c r="Q27" s="255"/>
    </row>
    <row r="28" spans="1:3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255"/>
      <c r="N28" s="255"/>
      <c r="O28" s="255"/>
      <c r="P28" s="255"/>
      <c r="Q28" s="255"/>
    </row>
    <row r="29" spans="1:31" s="47" customFormat="1" ht="12.75" x14ac:dyDescent="0.2">
      <c r="A29" s="13">
        <v>6</v>
      </c>
      <c r="B29" s="14" t="s">
        <v>189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31" s="47" customFormat="1" ht="12.75" x14ac:dyDescent="0.2">
      <c r="A30" s="11"/>
      <c r="B30" s="11" t="s">
        <v>265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31" s="47" customFormat="1" ht="12.75" x14ac:dyDescent="0.2">
      <c r="A31" s="18"/>
      <c r="B31" s="11" t="s">
        <v>266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31" s="47" customFormat="1" ht="12.75" x14ac:dyDescent="0.2">
      <c r="A32" s="11"/>
      <c r="B32" s="15" t="s">
        <v>267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7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5"/>
      <c r="N33" s="45"/>
      <c r="O33" s="45"/>
      <c r="P33" s="45"/>
      <c r="Q33" s="45"/>
    </row>
    <row r="34" spans="1:17" x14ac:dyDescent="0.25">
      <c r="A34" s="43">
        <v>7</v>
      </c>
      <c r="B34" s="256" t="s">
        <v>125</v>
      </c>
      <c r="C34" s="256"/>
      <c r="D34" s="256"/>
      <c r="E34" s="256"/>
      <c r="F34" s="44"/>
      <c r="G34" s="44"/>
      <c r="H34" s="44"/>
      <c r="I34" s="44"/>
      <c r="J34" s="44"/>
      <c r="K34" s="44"/>
      <c r="L34" s="44"/>
      <c r="M34" s="255"/>
      <c r="N34" s="255"/>
      <c r="O34" s="255"/>
      <c r="P34" s="255"/>
      <c r="Q34" s="255"/>
    </row>
    <row r="35" spans="1:17" x14ac:dyDescent="0.25">
      <c r="A35" s="46" t="s">
        <v>47</v>
      </c>
      <c r="B35" s="254" t="s">
        <v>126</v>
      </c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5"/>
      <c r="P35" s="255"/>
      <c r="Q35" s="255"/>
    </row>
    <row r="36" spans="1:17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255"/>
      <c r="N36" s="255"/>
      <c r="O36" s="255"/>
      <c r="P36" s="255"/>
      <c r="Q36" s="255"/>
    </row>
    <row r="37" spans="1:17" x14ac:dyDescent="0.25">
      <c r="A37" s="43">
        <v>8</v>
      </c>
      <c r="B37" s="256" t="s">
        <v>127</v>
      </c>
      <c r="C37" s="256"/>
      <c r="D37" s="256"/>
      <c r="E37" s="256"/>
      <c r="F37" s="44"/>
      <c r="G37" s="44"/>
      <c r="H37" s="44"/>
      <c r="I37" s="44"/>
      <c r="J37" s="44"/>
      <c r="K37" s="44"/>
      <c r="L37" s="44"/>
      <c r="M37" s="255"/>
      <c r="N37" s="255"/>
      <c r="O37" s="255"/>
      <c r="P37" s="255"/>
      <c r="Q37" s="255"/>
    </row>
    <row r="38" spans="1:17" x14ac:dyDescent="0.25">
      <c r="A38" s="46" t="s">
        <v>47</v>
      </c>
      <c r="B38" s="254" t="s">
        <v>128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5"/>
      <c r="P38" s="255"/>
      <c r="Q38" s="255"/>
    </row>
    <row r="39" spans="1:17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255"/>
      <c r="N39" s="255"/>
      <c r="O39" s="255"/>
      <c r="P39" s="255"/>
      <c r="Q39" s="255"/>
    </row>
    <row r="40" spans="1:17" x14ac:dyDescent="0.25">
      <c r="A40" s="43">
        <v>9</v>
      </c>
      <c r="B40" s="256" t="s">
        <v>129</v>
      </c>
      <c r="C40" s="256"/>
      <c r="D40" s="256"/>
      <c r="E40" s="256"/>
      <c r="F40" s="44"/>
      <c r="G40" s="44"/>
      <c r="H40" s="44"/>
      <c r="I40" s="44"/>
      <c r="J40" s="44"/>
      <c r="K40" s="44"/>
      <c r="L40" s="44"/>
      <c r="M40" s="255"/>
      <c r="N40" s="255"/>
      <c r="O40" s="255"/>
      <c r="P40" s="255"/>
      <c r="Q40" s="255"/>
    </row>
    <row r="41" spans="1:17" x14ac:dyDescent="0.25">
      <c r="A41" s="46" t="s">
        <v>47</v>
      </c>
      <c r="B41" s="254" t="s">
        <v>130</v>
      </c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5"/>
      <c r="P41" s="255"/>
      <c r="Q41" s="255"/>
    </row>
    <row r="42" spans="1:17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255"/>
      <c r="N42" s="255"/>
      <c r="O42" s="255"/>
      <c r="P42" s="255"/>
      <c r="Q42" s="255"/>
    </row>
    <row r="43" spans="1:17" s="47" customFormat="1" ht="12.75" x14ac:dyDescent="0.2">
      <c r="A43" s="13">
        <v>10</v>
      </c>
      <c r="B43" s="14" t="s">
        <v>131</v>
      </c>
      <c r="C43" s="15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7" s="47" customFormat="1" ht="12.75" x14ac:dyDescent="0.2">
      <c r="A44" s="18" t="s">
        <v>47</v>
      </c>
      <c r="B44" s="15" t="s">
        <v>132</v>
      </c>
      <c r="C44" s="1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7" s="47" customFormat="1" ht="12.75" x14ac:dyDescent="0.2">
      <c r="A45" s="18"/>
      <c r="B45" s="15" t="s">
        <v>133</v>
      </c>
      <c r="C45" s="15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7" s="47" customFormat="1" ht="12.75" x14ac:dyDescent="0.2">
      <c r="A46" s="18" t="s">
        <v>47</v>
      </c>
      <c r="B46" s="15" t="s">
        <v>134</v>
      </c>
      <c r="C46" s="15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7" s="47" customFormat="1" ht="12.75" x14ac:dyDescent="0.2">
      <c r="A47" s="18"/>
      <c r="B47" s="15" t="s">
        <v>135</v>
      </c>
      <c r="C47" s="1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7" s="47" customFormat="1" ht="12.75" x14ac:dyDescent="0.2">
      <c r="A48" s="18"/>
      <c r="B48" s="15" t="s">
        <v>136</v>
      </c>
      <c r="C48" s="1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7" s="47" customFormat="1" ht="12.75" x14ac:dyDescent="0.2">
      <c r="A49" s="18" t="s">
        <v>47</v>
      </c>
      <c r="B49" s="11" t="s">
        <v>137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1:17" s="47" customFormat="1" ht="12.75" x14ac:dyDescent="0.2">
      <c r="A50" s="13"/>
      <c r="B50" s="15" t="s">
        <v>133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1" spans="1:17" s="41" customFormat="1" ht="12.75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255"/>
      <c r="N51" s="255"/>
      <c r="O51" s="255"/>
      <c r="P51" s="255"/>
      <c r="Q51" s="255"/>
    </row>
    <row r="52" spans="1:17" x14ac:dyDescent="0.25">
      <c r="A52" s="43">
        <v>11</v>
      </c>
      <c r="B52" s="256" t="s">
        <v>138</v>
      </c>
      <c r="C52" s="256"/>
      <c r="D52" s="44"/>
      <c r="E52" s="44"/>
      <c r="F52" s="44"/>
      <c r="G52" s="44"/>
      <c r="H52" s="44"/>
      <c r="I52" s="44"/>
      <c r="J52" s="44"/>
      <c r="K52" s="44"/>
      <c r="L52" s="44"/>
      <c r="M52" s="255"/>
      <c r="N52" s="255"/>
      <c r="O52" s="255"/>
      <c r="P52" s="255"/>
      <c r="Q52" s="255"/>
    </row>
    <row r="53" spans="1:17" x14ac:dyDescent="0.25">
      <c r="A53" s="44"/>
      <c r="B53" s="254" t="s">
        <v>139</v>
      </c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5"/>
      <c r="O53" s="255"/>
      <c r="P53" s="255"/>
      <c r="Q53" s="255"/>
    </row>
    <row r="54" spans="1:17" x14ac:dyDescent="0.25">
      <c r="A54" s="44"/>
      <c r="B54" s="254" t="s">
        <v>140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255"/>
      <c r="Q54" s="255"/>
    </row>
    <row r="55" spans="1:17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255"/>
      <c r="N55" s="255"/>
      <c r="O55" s="255"/>
      <c r="P55" s="255"/>
      <c r="Q55" s="255"/>
    </row>
    <row r="56" spans="1:17" x14ac:dyDescent="0.25">
      <c r="A56" s="43">
        <v>12</v>
      </c>
      <c r="B56" s="256" t="s">
        <v>141</v>
      </c>
      <c r="C56" s="256"/>
      <c r="D56" s="44"/>
      <c r="E56" s="44"/>
      <c r="F56" s="44"/>
      <c r="G56" s="44"/>
      <c r="H56" s="44"/>
      <c r="I56" s="44"/>
      <c r="J56" s="44"/>
      <c r="K56" s="44"/>
      <c r="L56" s="44"/>
      <c r="M56" s="255"/>
      <c r="N56" s="255"/>
      <c r="O56" s="255"/>
      <c r="P56" s="255"/>
      <c r="Q56" s="255"/>
    </row>
    <row r="57" spans="1:17" x14ac:dyDescent="0.25">
      <c r="A57" s="44"/>
      <c r="B57" s="254" t="s">
        <v>513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5"/>
      <c r="Q57" s="255"/>
    </row>
    <row r="58" spans="1:17" x14ac:dyDescent="0.25">
      <c r="A58" s="44"/>
      <c r="B58" s="254" t="s">
        <v>142</v>
      </c>
      <c r="C58" s="254"/>
      <c r="D58" s="254"/>
      <c r="E58" s="254"/>
      <c r="F58" s="254"/>
      <c r="G58" s="254"/>
      <c r="H58" s="254"/>
      <c r="I58" s="254"/>
      <c r="J58" s="44"/>
      <c r="K58" s="44"/>
      <c r="L58" s="44"/>
      <c r="M58" s="255"/>
      <c r="N58" s="255"/>
      <c r="O58" s="255"/>
      <c r="P58" s="255"/>
      <c r="Q58" s="255"/>
    </row>
    <row r="59" spans="1:17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255"/>
      <c r="N59" s="255"/>
      <c r="O59" s="255"/>
      <c r="P59" s="255"/>
      <c r="Q59" s="255"/>
    </row>
    <row r="60" spans="1:17" x14ac:dyDescent="0.25">
      <c r="A60" s="44"/>
      <c r="B60" s="256" t="s">
        <v>143</v>
      </c>
      <c r="C60" s="256"/>
      <c r="D60" s="44"/>
      <c r="E60" s="44"/>
      <c r="F60" s="44"/>
      <c r="G60" s="44"/>
      <c r="H60" s="44"/>
      <c r="I60" s="44"/>
      <c r="J60" s="44"/>
      <c r="K60" s="44"/>
      <c r="L60" s="44"/>
      <c r="M60" s="255"/>
      <c r="N60" s="255"/>
      <c r="O60" s="255"/>
      <c r="P60" s="255"/>
      <c r="Q60" s="255"/>
    </row>
    <row r="61" spans="1:17" x14ac:dyDescent="0.25">
      <c r="A61" s="44"/>
      <c r="B61" s="254" t="s">
        <v>144</v>
      </c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45"/>
    </row>
    <row r="62" spans="1:17" x14ac:dyDescent="0.25">
      <c r="A62" s="44"/>
      <c r="B62" s="254" t="s">
        <v>145</v>
      </c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</row>
    <row r="63" spans="1:17" x14ac:dyDescent="0.25">
      <c r="A63" s="44"/>
      <c r="B63" s="254" t="s">
        <v>146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5"/>
      <c r="N63" s="255"/>
      <c r="O63" s="255"/>
      <c r="P63" s="255"/>
      <c r="Q63" s="255"/>
    </row>
    <row r="64" spans="1:17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255"/>
      <c r="N64" s="255"/>
      <c r="O64" s="255"/>
      <c r="P64" s="255"/>
      <c r="Q64" s="255"/>
    </row>
    <row r="65" spans="1:17" x14ac:dyDescent="0.25">
      <c r="A65" s="44"/>
      <c r="B65" s="254" t="s">
        <v>147</v>
      </c>
      <c r="C65" s="254"/>
      <c r="D65" s="254"/>
      <c r="E65" s="44"/>
      <c r="F65" s="44"/>
      <c r="G65" s="44"/>
      <c r="H65" s="44"/>
      <c r="I65" s="44"/>
      <c r="J65" s="44"/>
      <c r="K65" s="44"/>
      <c r="L65" s="44"/>
      <c r="M65" s="255"/>
      <c r="N65" s="255"/>
      <c r="O65" s="255"/>
      <c r="P65" s="255"/>
      <c r="Q65" s="255"/>
    </row>
  </sheetData>
  <sheetProtection algorithmName="SHA-512" hashValue="WJJW4ZVZk/gYBJWK8cfnrKVPmar7MDQIBCcJLlzDlcoMEGMlNFUQwvGyWLnVSqiRzWAUHSOXDLL5ee9a5DovaA==" saltValue="VF5m1wBW7NjwyvuyrrzYVg==" spinCount="100000" sheet="1" objects="1" scenarios="1"/>
  <mergeCells count="61">
    <mergeCell ref="M55:Q55"/>
    <mergeCell ref="M58:Q58"/>
    <mergeCell ref="M59:Q59"/>
    <mergeCell ref="B56:C56"/>
    <mergeCell ref="M56:Q56"/>
    <mergeCell ref="B57:O57"/>
    <mergeCell ref="P57:Q57"/>
    <mergeCell ref="B58:I58"/>
    <mergeCell ref="B23:E23"/>
    <mergeCell ref="M23:Q23"/>
    <mergeCell ref="B38:N38"/>
    <mergeCell ref="O38:Q38"/>
    <mergeCell ref="M39:Q39"/>
    <mergeCell ref="B24:L24"/>
    <mergeCell ref="M24:Q24"/>
    <mergeCell ref="B25:G25"/>
    <mergeCell ref="M25:Q25"/>
    <mergeCell ref="B26:J26"/>
    <mergeCell ref="M26:Q26"/>
    <mergeCell ref="B27:I27"/>
    <mergeCell ref="B34:E34"/>
    <mergeCell ref="B35:N35"/>
    <mergeCell ref="O35:Q35"/>
    <mergeCell ref="Z1:AE1"/>
    <mergeCell ref="A12:A13"/>
    <mergeCell ref="B12:B13"/>
    <mergeCell ref="C12:C13"/>
    <mergeCell ref="D12:D13"/>
    <mergeCell ref="E12:E13"/>
    <mergeCell ref="F12:F13"/>
    <mergeCell ref="G12:G13"/>
    <mergeCell ref="H12:R12"/>
    <mergeCell ref="T12:W12"/>
    <mergeCell ref="AE12:AE13"/>
    <mergeCell ref="M51:Q51"/>
    <mergeCell ref="B37:E37"/>
    <mergeCell ref="M37:Q37"/>
    <mergeCell ref="M27:Q27"/>
    <mergeCell ref="M28:Q28"/>
    <mergeCell ref="M34:Q34"/>
    <mergeCell ref="M36:Q36"/>
    <mergeCell ref="B40:E40"/>
    <mergeCell ref="M40:Q40"/>
    <mergeCell ref="B41:N41"/>
    <mergeCell ref="O41:Q41"/>
    <mergeCell ref="M42:Q42"/>
    <mergeCell ref="B52:C52"/>
    <mergeCell ref="M52:Q52"/>
    <mergeCell ref="B53:M53"/>
    <mergeCell ref="N53:Q53"/>
    <mergeCell ref="B54:N54"/>
    <mergeCell ref="O54:Q54"/>
    <mergeCell ref="M64:Q64"/>
    <mergeCell ref="B65:D65"/>
    <mergeCell ref="M65:Q65"/>
    <mergeCell ref="M63:Q63"/>
    <mergeCell ref="B60:C60"/>
    <mergeCell ref="M60:Q60"/>
    <mergeCell ref="B61:P61"/>
    <mergeCell ref="B62:Q62"/>
    <mergeCell ref="B63:L6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69"/>
  <sheetViews>
    <sheetView zoomScale="80" zoomScaleNormal="80" workbookViewId="0">
      <pane ySplit="13" topLeftCell="A14" activePane="bottomLeft" state="frozen"/>
      <selection pane="bottomLeft" activeCell="AB9" sqref="AB9"/>
    </sheetView>
  </sheetViews>
  <sheetFormatPr defaultRowHeight="15" x14ac:dyDescent="0.25"/>
  <cols>
    <col min="1" max="1" width="5.7109375" customWidth="1"/>
    <col min="2" max="2" width="16.85546875" customWidth="1"/>
    <col min="3" max="3" width="21.7109375" customWidth="1"/>
    <col min="4" max="4" width="8" customWidth="1"/>
    <col min="5" max="5" width="13.28515625" customWidth="1"/>
    <col min="6" max="6" width="7.5703125" customWidth="1"/>
    <col min="7" max="7" width="10.42578125" customWidth="1"/>
    <col min="19" max="19" width="1.140625" customWidth="1"/>
    <col min="31" max="31" width="15.140625" customWidth="1"/>
  </cols>
  <sheetData>
    <row r="1" spans="1:31" x14ac:dyDescent="0.25">
      <c r="A1" s="1"/>
      <c r="B1" s="1"/>
      <c r="C1" s="2"/>
      <c r="D1" s="3"/>
      <c r="E1" s="3"/>
      <c r="F1" s="3" t="s">
        <v>0</v>
      </c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57" t="s">
        <v>1</v>
      </c>
      <c r="AA1" s="257"/>
      <c r="AB1" s="257"/>
      <c r="AC1" s="257"/>
      <c r="AD1" s="257"/>
      <c r="AE1" s="257"/>
    </row>
    <row r="2" spans="1:31" x14ac:dyDescent="0.25">
      <c r="A2" s="1"/>
      <c r="B2" s="1"/>
      <c r="C2" s="2"/>
      <c r="D2" s="3"/>
      <c r="E2" s="3"/>
      <c r="F2" s="3" t="s">
        <v>2</v>
      </c>
      <c r="G2" s="3"/>
      <c r="H2" s="3"/>
      <c r="I2" s="3"/>
      <c r="J2" s="3"/>
      <c r="K2" s="3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 t="s">
        <v>3</v>
      </c>
      <c r="AA2" s="3"/>
      <c r="AB2" s="4"/>
      <c r="AC2" s="3" t="s">
        <v>4</v>
      </c>
      <c r="AD2" s="3"/>
      <c r="AE2" s="3"/>
    </row>
    <row r="3" spans="1:31" x14ac:dyDescent="0.25">
      <c r="A3" s="1"/>
      <c r="B3" s="1"/>
      <c r="C3" s="2"/>
      <c r="D3" s="3"/>
      <c r="E3" s="3"/>
      <c r="F3" s="3" t="s">
        <v>5</v>
      </c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 t="s">
        <v>6</v>
      </c>
      <c r="AA3" s="3"/>
      <c r="AB3" s="4"/>
      <c r="AC3" s="3" t="s">
        <v>7</v>
      </c>
      <c r="AD3" s="3"/>
      <c r="AE3" s="3"/>
    </row>
    <row r="4" spans="1:31" x14ac:dyDescent="0.25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 t="s">
        <v>8</v>
      </c>
      <c r="AA4" s="3"/>
      <c r="AB4" s="4"/>
      <c r="AC4" s="3" t="s">
        <v>9</v>
      </c>
      <c r="AD4" s="3"/>
      <c r="AE4" s="3"/>
    </row>
    <row r="5" spans="1:31" ht="15.75" thickBot="1" x14ac:dyDescent="0.3">
      <c r="A5" s="6"/>
      <c r="B5" s="6"/>
      <c r="C5" s="7"/>
      <c r="D5" s="8"/>
      <c r="E5" s="8"/>
      <c r="F5" s="8" t="s">
        <v>10</v>
      </c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C5" s="8" t="s">
        <v>11</v>
      </c>
      <c r="AD5" s="8"/>
      <c r="AE5" s="8"/>
    </row>
    <row r="6" spans="1:31" ht="15.75" thickTop="1" x14ac:dyDescent="0.25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3"/>
      <c r="AD6" s="3"/>
      <c r="AE6" s="3"/>
    </row>
    <row r="7" spans="1:31" x14ac:dyDescent="0.25">
      <c r="A7" s="1"/>
      <c r="B7" s="1"/>
      <c r="C7" s="2"/>
      <c r="D7" s="3"/>
      <c r="E7" s="3"/>
      <c r="F7" s="3"/>
      <c r="G7" s="3"/>
      <c r="H7" s="3"/>
      <c r="I7" s="3"/>
      <c r="J7" s="3"/>
      <c r="K7" s="3"/>
      <c r="L7" s="4"/>
      <c r="M7" s="3"/>
      <c r="N7" s="3"/>
      <c r="O7" s="3"/>
      <c r="P7" s="1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1"/>
      <c r="AC7" s="11"/>
      <c r="AD7" s="11"/>
      <c r="AE7" s="12" t="s">
        <v>551</v>
      </c>
    </row>
    <row r="8" spans="1:31" x14ac:dyDescent="0.25">
      <c r="A8" s="13"/>
      <c r="B8" s="14" t="s">
        <v>12</v>
      </c>
      <c r="C8" s="15"/>
      <c r="D8" s="11"/>
      <c r="E8" s="11"/>
      <c r="F8" s="11"/>
      <c r="G8" s="11"/>
      <c r="H8" s="11"/>
      <c r="I8" s="11"/>
      <c r="J8" s="11"/>
      <c r="K8" s="11"/>
      <c r="L8" s="16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1"/>
      <c r="B9" s="1"/>
      <c r="C9" s="2"/>
      <c r="D9" s="3"/>
      <c r="E9" s="3"/>
      <c r="F9" s="3"/>
      <c r="G9" s="3"/>
      <c r="H9" s="3"/>
      <c r="I9" s="3"/>
      <c r="J9" s="3"/>
      <c r="K9" s="3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7"/>
      <c r="AA9" s="17"/>
      <c r="AB9" s="11"/>
      <c r="AC9" s="11"/>
      <c r="AD9" s="11"/>
      <c r="AE9" s="18"/>
    </row>
    <row r="11" spans="1:31" ht="15" customHeight="1" x14ac:dyDescent="0.25">
      <c r="A11" s="258" t="s">
        <v>13</v>
      </c>
      <c r="B11" s="263" t="s">
        <v>14</v>
      </c>
      <c r="C11" s="260" t="s">
        <v>15</v>
      </c>
      <c r="D11" s="263" t="s">
        <v>16</v>
      </c>
      <c r="E11" s="263" t="s">
        <v>17</v>
      </c>
      <c r="F11" s="263" t="s">
        <v>512</v>
      </c>
      <c r="G11" s="263" t="s">
        <v>18</v>
      </c>
      <c r="H11" s="319" t="s">
        <v>19</v>
      </c>
      <c r="I11" s="320"/>
      <c r="J11" s="320"/>
      <c r="K11" s="320"/>
      <c r="L11" s="321"/>
      <c r="M11" s="321"/>
      <c r="N11" s="321"/>
      <c r="O11" s="321"/>
      <c r="P11" s="321"/>
      <c r="Q11" s="321"/>
      <c r="R11" s="322"/>
      <c r="S11" s="19"/>
      <c r="T11" s="323" t="s">
        <v>20</v>
      </c>
      <c r="U11" s="323"/>
      <c r="V11" s="323"/>
      <c r="W11" s="323"/>
      <c r="X11" s="20"/>
      <c r="Y11" s="20"/>
      <c r="Z11" s="20"/>
      <c r="AA11" s="20"/>
      <c r="AB11" s="20"/>
      <c r="AC11" s="20"/>
      <c r="AD11" s="20"/>
      <c r="AE11" s="260" t="s">
        <v>21</v>
      </c>
    </row>
    <row r="12" spans="1:31" ht="28.5" x14ac:dyDescent="0.25">
      <c r="A12" s="259"/>
      <c r="B12" s="259"/>
      <c r="C12" s="262"/>
      <c r="D12" s="264"/>
      <c r="E12" s="264"/>
      <c r="F12" s="264"/>
      <c r="G12" s="266"/>
      <c r="H12" s="22" t="s">
        <v>22</v>
      </c>
      <c r="I12" s="23" t="s">
        <v>23</v>
      </c>
      <c r="J12" s="23" t="s">
        <v>24</v>
      </c>
      <c r="K12" s="23" t="s">
        <v>25</v>
      </c>
      <c r="L12" s="23" t="s">
        <v>26</v>
      </c>
      <c r="M12" s="23" t="s">
        <v>27</v>
      </c>
      <c r="N12" s="23" t="s">
        <v>28</v>
      </c>
      <c r="O12" s="23" t="s">
        <v>29</v>
      </c>
      <c r="P12" s="23" t="s">
        <v>30</v>
      </c>
      <c r="Q12" s="23" t="s">
        <v>31</v>
      </c>
      <c r="R12" s="23" t="s">
        <v>32</v>
      </c>
      <c r="S12" s="23"/>
      <c r="T12" s="24" t="s">
        <v>33</v>
      </c>
      <c r="U12" s="25" t="s">
        <v>34</v>
      </c>
      <c r="V12" s="25" t="s">
        <v>35</v>
      </c>
      <c r="W12" s="25" t="s">
        <v>36</v>
      </c>
      <c r="X12" s="25" t="s">
        <v>37</v>
      </c>
      <c r="Y12" s="25" t="s">
        <v>38</v>
      </c>
      <c r="Z12" s="25" t="s">
        <v>39</v>
      </c>
      <c r="AA12" s="25" t="s">
        <v>40</v>
      </c>
      <c r="AB12" s="23" t="s">
        <v>41</v>
      </c>
      <c r="AC12" s="23" t="s">
        <v>42</v>
      </c>
      <c r="AD12" s="26" t="s">
        <v>43</v>
      </c>
      <c r="AE12" s="262"/>
    </row>
    <row r="13" spans="1:31" ht="12.75" customHeight="1" x14ac:dyDescent="0.25">
      <c r="A13" s="21"/>
      <c r="B13" s="27"/>
      <c r="C13" s="28"/>
      <c r="D13" s="28"/>
      <c r="E13" s="28"/>
      <c r="F13" s="28"/>
      <c r="G13" s="28"/>
      <c r="H13" s="2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1"/>
      <c r="U13" s="32"/>
      <c r="V13" s="32"/>
      <c r="W13" s="32"/>
      <c r="X13" s="32"/>
      <c r="Y13" s="32"/>
      <c r="Z13" s="32"/>
      <c r="AA13" s="32"/>
      <c r="AB13" s="30"/>
      <c r="AC13" s="30"/>
      <c r="AD13" s="33"/>
      <c r="AE13" s="28"/>
    </row>
    <row r="14" spans="1:31" ht="15.75" x14ac:dyDescent="0.25">
      <c r="A14" s="34">
        <v>1</v>
      </c>
      <c r="B14" s="93" t="s">
        <v>52</v>
      </c>
      <c r="C14" s="89" t="s">
        <v>48</v>
      </c>
      <c r="D14" s="89">
        <v>230</v>
      </c>
      <c r="E14" s="227" t="s">
        <v>49</v>
      </c>
      <c r="F14" s="89">
        <v>3</v>
      </c>
      <c r="G14" s="89">
        <v>3000</v>
      </c>
      <c r="H14" s="90">
        <v>47</v>
      </c>
      <c r="I14" s="90">
        <f>H14-0.5</f>
        <v>46.5</v>
      </c>
      <c r="J14" s="90">
        <f t="shared" ref="J14:S14" si="0">I14-0.5</f>
        <v>46</v>
      </c>
      <c r="K14" s="90">
        <f t="shared" si="0"/>
        <v>45.5</v>
      </c>
      <c r="L14" s="90">
        <f t="shared" si="0"/>
        <v>45</v>
      </c>
      <c r="M14" s="90">
        <f t="shared" si="0"/>
        <v>44.5</v>
      </c>
      <c r="N14" s="90">
        <f t="shared" si="0"/>
        <v>44</v>
      </c>
      <c r="O14" s="90">
        <f t="shared" si="0"/>
        <v>43.5</v>
      </c>
      <c r="P14" s="90">
        <f t="shared" si="0"/>
        <v>43</v>
      </c>
      <c r="Q14" s="90">
        <f t="shared" si="0"/>
        <v>42.5</v>
      </c>
      <c r="R14" s="90">
        <f t="shared" si="0"/>
        <v>42</v>
      </c>
      <c r="S14" s="23">
        <f t="shared" si="0"/>
        <v>41.5</v>
      </c>
      <c r="T14" s="91">
        <f>$D14*H14</f>
        <v>10810</v>
      </c>
      <c r="U14" s="91">
        <f t="shared" ref="U14:AD24" si="1">$D14*I14</f>
        <v>10695</v>
      </c>
      <c r="V14" s="91">
        <f t="shared" si="1"/>
        <v>10580</v>
      </c>
      <c r="W14" s="91">
        <f t="shared" si="1"/>
        <v>10465</v>
      </c>
      <c r="X14" s="91">
        <f t="shared" si="1"/>
        <v>10350</v>
      </c>
      <c r="Y14" s="91">
        <f t="shared" si="1"/>
        <v>10235</v>
      </c>
      <c r="Z14" s="91">
        <f t="shared" si="1"/>
        <v>10120</v>
      </c>
      <c r="AA14" s="91">
        <f t="shared" si="1"/>
        <v>10005</v>
      </c>
      <c r="AB14" s="91">
        <f t="shared" si="1"/>
        <v>9890</v>
      </c>
      <c r="AC14" s="91">
        <f t="shared" si="1"/>
        <v>9775</v>
      </c>
      <c r="AD14" s="91">
        <f t="shared" si="1"/>
        <v>9660</v>
      </c>
      <c r="AE14" s="229" t="s">
        <v>439</v>
      </c>
    </row>
    <row r="15" spans="1:31" ht="15.75" x14ac:dyDescent="0.25">
      <c r="A15" s="34">
        <v>2</v>
      </c>
      <c r="B15" s="93" t="s">
        <v>52</v>
      </c>
      <c r="C15" s="89" t="s">
        <v>44</v>
      </c>
      <c r="D15" s="89">
        <v>230</v>
      </c>
      <c r="E15" s="227" t="s">
        <v>49</v>
      </c>
      <c r="F15" s="89">
        <v>14</v>
      </c>
      <c r="G15" s="89">
        <v>3000</v>
      </c>
      <c r="H15" s="90">
        <v>54</v>
      </c>
      <c r="I15" s="90">
        <f t="shared" ref="I15:R24" si="2">H15-0.5</f>
        <v>53.5</v>
      </c>
      <c r="J15" s="90">
        <f t="shared" si="2"/>
        <v>53</v>
      </c>
      <c r="K15" s="90">
        <f t="shared" si="2"/>
        <v>52.5</v>
      </c>
      <c r="L15" s="90">
        <f t="shared" si="2"/>
        <v>52</v>
      </c>
      <c r="M15" s="90">
        <f t="shared" si="2"/>
        <v>51.5</v>
      </c>
      <c r="N15" s="90">
        <f t="shared" si="2"/>
        <v>51</v>
      </c>
      <c r="O15" s="90">
        <f t="shared" si="2"/>
        <v>50.5</v>
      </c>
      <c r="P15" s="90">
        <f t="shared" si="2"/>
        <v>50</v>
      </c>
      <c r="Q15" s="90">
        <f t="shared" si="2"/>
        <v>49.5</v>
      </c>
      <c r="R15" s="90">
        <f t="shared" si="2"/>
        <v>49</v>
      </c>
      <c r="S15" s="23"/>
      <c r="T15" s="91">
        <f t="shared" ref="T15:T24" si="3">$D15*H15</f>
        <v>12420</v>
      </c>
      <c r="U15" s="91">
        <f t="shared" si="1"/>
        <v>12305</v>
      </c>
      <c r="V15" s="91">
        <f t="shared" si="1"/>
        <v>12190</v>
      </c>
      <c r="W15" s="91">
        <f t="shared" si="1"/>
        <v>12075</v>
      </c>
      <c r="X15" s="91">
        <f t="shared" si="1"/>
        <v>11960</v>
      </c>
      <c r="Y15" s="91">
        <f t="shared" si="1"/>
        <v>11845</v>
      </c>
      <c r="Z15" s="91">
        <f t="shared" si="1"/>
        <v>11730</v>
      </c>
      <c r="AA15" s="91">
        <f t="shared" si="1"/>
        <v>11615</v>
      </c>
      <c r="AB15" s="91">
        <f t="shared" si="1"/>
        <v>11500</v>
      </c>
      <c r="AC15" s="91">
        <f t="shared" si="1"/>
        <v>11385</v>
      </c>
      <c r="AD15" s="91">
        <f t="shared" si="1"/>
        <v>11270</v>
      </c>
      <c r="AE15" s="229" t="s">
        <v>439</v>
      </c>
    </row>
    <row r="16" spans="1:31" ht="15.75" x14ac:dyDescent="0.25">
      <c r="A16" s="34">
        <v>3</v>
      </c>
      <c r="B16" s="93" t="s">
        <v>52</v>
      </c>
      <c r="C16" s="89" t="s">
        <v>61</v>
      </c>
      <c r="D16" s="89">
        <v>230</v>
      </c>
      <c r="E16" s="227" t="s">
        <v>49</v>
      </c>
      <c r="F16" s="89">
        <v>6</v>
      </c>
      <c r="G16" s="89">
        <v>3000</v>
      </c>
      <c r="H16" s="90">
        <v>41</v>
      </c>
      <c r="I16" s="90">
        <f t="shared" si="2"/>
        <v>40.5</v>
      </c>
      <c r="J16" s="90">
        <f t="shared" si="2"/>
        <v>40</v>
      </c>
      <c r="K16" s="90">
        <f t="shared" si="2"/>
        <v>39.5</v>
      </c>
      <c r="L16" s="90">
        <f t="shared" si="2"/>
        <v>39</v>
      </c>
      <c r="M16" s="90">
        <f t="shared" si="2"/>
        <v>38.5</v>
      </c>
      <c r="N16" s="90">
        <f t="shared" si="2"/>
        <v>38</v>
      </c>
      <c r="O16" s="90">
        <f t="shared" si="2"/>
        <v>37.5</v>
      </c>
      <c r="P16" s="90">
        <f t="shared" si="2"/>
        <v>37</v>
      </c>
      <c r="Q16" s="90">
        <f t="shared" si="2"/>
        <v>36.5</v>
      </c>
      <c r="R16" s="90">
        <f t="shared" si="2"/>
        <v>36</v>
      </c>
      <c r="S16" s="23"/>
      <c r="T16" s="91">
        <f t="shared" si="3"/>
        <v>9430</v>
      </c>
      <c r="U16" s="91">
        <f t="shared" si="1"/>
        <v>9315</v>
      </c>
      <c r="V16" s="91">
        <f t="shared" si="1"/>
        <v>9200</v>
      </c>
      <c r="W16" s="91">
        <f t="shared" si="1"/>
        <v>9085</v>
      </c>
      <c r="X16" s="91">
        <f t="shared" si="1"/>
        <v>8970</v>
      </c>
      <c r="Y16" s="91">
        <f t="shared" si="1"/>
        <v>8855</v>
      </c>
      <c r="Z16" s="91">
        <f t="shared" si="1"/>
        <v>8740</v>
      </c>
      <c r="AA16" s="91">
        <f t="shared" si="1"/>
        <v>8625</v>
      </c>
      <c r="AB16" s="91">
        <f t="shared" si="1"/>
        <v>8510</v>
      </c>
      <c r="AC16" s="91">
        <f t="shared" si="1"/>
        <v>8395</v>
      </c>
      <c r="AD16" s="91">
        <f t="shared" si="1"/>
        <v>8280</v>
      </c>
      <c r="AE16" s="229" t="s">
        <v>439</v>
      </c>
    </row>
    <row r="17" spans="1:31" ht="15.75" x14ac:dyDescent="0.25">
      <c r="A17" s="34">
        <v>4</v>
      </c>
      <c r="B17" s="93" t="s">
        <v>52</v>
      </c>
      <c r="C17" s="89" t="s">
        <v>60</v>
      </c>
      <c r="D17" s="89">
        <v>230</v>
      </c>
      <c r="E17" s="227" t="s">
        <v>49</v>
      </c>
      <c r="F17" s="89">
        <v>7</v>
      </c>
      <c r="G17" s="89">
        <v>3000</v>
      </c>
      <c r="H17" s="90">
        <v>56</v>
      </c>
      <c r="I17" s="90">
        <f t="shared" si="2"/>
        <v>55.5</v>
      </c>
      <c r="J17" s="90">
        <f t="shared" si="2"/>
        <v>55</v>
      </c>
      <c r="K17" s="90">
        <f t="shared" si="2"/>
        <v>54.5</v>
      </c>
      <c r="L17" s="90">
        <f t="shared" si="2"/>
        <v>54</v>
      </c>
      <c r="M17" s="90">
        <f t="shared" si="2"/>
        <v>53.5</v>
      </c>
      <c r="N17" s="90">
        <f t="shared" si="2"/>
        <v>53</v>
      </c>
      <c r="O17" s="90">
        <f t="shared" si="2"/>
        <v>52.5</v>
      </c>
      <c r="P17" s="90">
        <f t="shared" si="2"/>
        <v>52</v>
      </c>
      <c r="Q17" s="90">
        <f t="shared" si="2"/>
        <v>51.5</v>
      </c>
      <c r="R17" s="90">
        <f t="shared" si="2"/>
        <v>51</v>
      </c>
      <c r="S17" s="23"/>
      <c r="T17" s="91">
        <f t="shared" si="3"/>
        <v>12880</v>
      </c>
      <c r="U17" s="91">
        <f t="shared" si="1"/>
        <v>12765</v>
      </c>
      <c r="V17" s="91">
        <f t="shared" si="1"/>
        <v>12650</v>
      </c>
      <c r="W17" s="91">
        <f t="shared" si="1"/>
        <v>12535</v>
      </c>
      <c r="X17" s="91">
        <f t="shared" si="1"/>
        <v>12420</v>
      </c>
      <c r="Y17" s="91">
        <f t="shared" si="1"/>
        <v>12305</v>
      </c>
      <c r="Z17" s="91">
        <f t="shared" si="1"/>
        <v>12190</v>
      </c>
      <c r="AA17" s="91">
        <f t="shared" si="1"/>
        <v>12075</v>
      </c>
      <c r="AB17" s="91">
        <f t="shared" si="1"/>
        <v>11960</v>
      </c>
      <c r="AC17" s="91">
        <f t="shared" si="1"/>
        <v>11845</v>
      </c>
      <c r="AD17" s="91">
        <f t="shared" si="1"/>
        <v>11730</v>
      </c>
      <c r="AE17" s="229" t="s">
        <v>439</v>
      </c>
    </row>
    <row r="18" spans="1:31" ht="15.75" x14ac:dyDescent="0.25">
      <c r="A18" s="34">
        <v>5</v>
      </c>
      <c r="B18" s="93" t="s">
        <v>52</v>
      </c>
      <c r="C18" s="89" t="s">
        <v>167</v>
      </c>
      <c r="D18" s="89">
        <v>230</v>
      </c>
      <c r="E18" s="227" t="s">
        <v>49</v>
      </c>
      <c r="F18" s="89">
        <v>6</v>
      </c>
      <c r="G18" s="89">
        <v>3000</v>
      </c>
      <c r="H18" s="90">
        <v>46</v>
      </c>
      <c r="I18" s="90">
        <f t="shared" si="2"/>
        <v>45.5</v>
      </c>
      <c r="J18" s="90">
        <f t="shared" si="2"/>
        <v>45</v>
      </c>
      <c r="K18" s="90">
        <f t="shared" si="2"/>
        <v>44.5</v>
      </c>
      <c r="L18" s="90">
        <f t="shared" si="2"/>
        <v>44</v>
      </c>
      <c r="M18" s="90">
        <f t="shared" si="2"/>
        <v>43.5</v>
      </c>
      <c r="N18" s="90">
        <f t="shared" si="2"/>
        <v>43</v>
      </c>
      <c r="O18" s="90">
        <f t="shared" si="2"/>
        <v>42.5</v>
      </c>
      <c r="P18" s="90">
        <f t="shared" si="2"/>
        <v>42</v>
      </c>
      <c r="Q18" s="90">
        <f t="shared" si="2"/>
        <v>41.5</v>
      </c>
      <c r="R18" s="90">
        <f t="shared" si="2"/>
        <v>41</v>
      </c>
      <c r="S18" s="23"/>
      <c r="T18" s="91">
        <f t="shared" si="3"/>
        <v>10580</v>
      </c>
      <c r="U18" s="91">
        <f t="shared" si="1"/>
        <v>10465</v>
      </c>
      <c r="V18" s="91">
        <f t="shared" si="1"/>
        <v>10350</v>
      </c>
      <c r="W18" s="91">
        <f t="shared" si="1"/>
        <v>10235</v>
      </c>
      <c r="X18" s="91">
        <f t="shared" si="1"/>
        <v>10120</v>
      </c>
      <c r="Y18" s="91">
        <f t="shared" si="1"/>
        <v>10005</v>
      </c>
      <c r="Z18" s="91">
        <f t="shared" si="1"/>
        <v>9890</v>
      </c>
      <c r="AA18" s="91">
        <f t="shared" si="1"/>
        <v>9775</v>
      </c>
      <c r="AB18" s="91">
        <f t="shared" si="1"/>
        <v>9660</v>
      </c>
      <c r="AC18" s="91">
        <f t="shared" si="1"/>
        <v>9545</v>
      </c>
      <c r="AD18" s="91">
        <f t="shared" si="1"/>
        <v>9430</v>
      </c>
      <c r="AE18" s="229" t="s">
        <v>439</v>
      </c>
    </row>
    <row r="19" spans="1:31" ht="15.75" x14ac:dyDescent="0.25">
      <c r="A19" s="34">
        <v>6</v>
      </c>
      <c r="B19" s="93" t="s">
        <v>52</v>
      </c>
      <c r="C19" s="89" t="s">
        <v>64</v>
      </c>
      <c r="D19" s="89">
        <v>230</v>
      </c>
      <c r="E19" s="227" t="s">
        <v>49</v>
      </c>
      <c r="F19" s="89">
        <v>6</v>
      </c>
      <c r="G19" s="89">
        <v>3000</v>
      </c>
      <c r="H19" s="90">
        <v>40</v>
      </c>
      <c r="I19" s="90">
        <f t="shared" si="2"/>
        <v>39.5</v>
      </c>
      <c r="J19" s="90">
        <f t="shared" si="2"/>
        <v>39</v>
      </c>
      <c r="K19" s="90">
        <f t="shared" si="2"/>
        <v>38.5</v>
      </c>
      <c r="L19" s="90">
        <f t="shared" si="2"/>
        <v>38</v>
      </c>
      <c r="M19" s="90">
        <f t="shared" si="2"/>
        <v>37.5</v>
      </c>
      <c r="N19" s="90">
        <f t="shared" si="2"/>
        <v>37</v>
      </c>
      <c r="O19" s="90">
        <f t="shared" si="2"/>
        <v>36.5</v>
      </c>
      <c r="P19" s="90">
        <f t="shared" si="2"/>
        <v>36</v>
      </c>
      <c r="Q19" s="90">
        <f t="shared" si="2"/>
        <v>35.5</v>
      </c>
      <c r="R19" s="90">
        <f t="shared" si="2"/>
        <v>35</v>
      </c>
      <c r="S19" s="23"/>
      <c r="T19" s="91">
        <f t="shared" si="3"/>
        <v>9200</v>
      </c>
      <c r="U19" s="91">
        <f t="shared" si="1"/>
        <v>9085</v>
      </c>
      <c r="V19" s="91">
        <f t="shared" si="1"/>
        <v>8970</v>
      </c>
      <c r="W19" s="91">
        <f t="shared" si="1"/>
        <v>8855</v>
      </c>
      <c r="X19" s="91">
        <f t="shared" si="1"/>
        <v>8740</v>
      </c>
      <c r="Y19" s="91">
        <f t="shared" si="1"/>
        <v>8625</v>
      </c>
      <c r="Z19" s="91">
        <f t="shared" si="1"/>
        <v>8510</v>
      </c>
      <c r="AA19" s="91">
        <f t="shared" si="1"/>
        <v>8395</v>
      </c>
      <c r="AB19" s="91">
        <f t="shared" si="1"/>
        <v>8280</v>
      </c>
      <c r="AC19" s="91">
        <f t="shared" si="1"/>
        <v>8165</v>
      </c>
      <c r="AD19" s="91">
        <f t="shared" si="1"/>
        <v>8050</v>
      </c>
      <c r="AE19" s="229" t="s">
        <v>439</v>
      </c>
    </row>
    <row r="20" spans="1:31" ht="15.75" x14ac:dyDescent="0.25">
      <c r="A20" s="34">
        <v>7</v>
      </c>
      <c r="B20" s="93" t="s">
        <v>52</v>
      </c>
      <c r="C20" s="89" t="s">
        <v>105</v>
      </c>
      <c r="D20" s="89">
        <v>230</v>
      </c>
      <c r="E20" s="227" t="s">
        <v>49</v>
      </c>
      <c r="F20" s="89">
        <v>14</v>
      </c>
      <c r="G20" s="89">
        <v>3000</v>
      </c>
      <c r="H20" s="90">
        <v>55</v>
      </c>
      <c r="I20" s="90">
        <f t="shared" si="2"/>
        <v>54.5</v>
      </c>
      <c r="J20" s="90">
        <f t="shared" si="2"/>
        <v>54</v>
      </c>
      <c r="K20" s="90">
        <f t="shared" si="2"/>
        <v>53.5</v>
      </c>
      <c r="L20" s="90">
        <f t="shared" si="2"/>
        <v>53</v>
      </c>
      <c r="M20" s="90">
        <f t="shared" si="2"/>
        <v>52.5</v>
      </c>
      <c r="N20" s="90">
        <f t="shared" si="2"/>
        <v>52</v>
      </c>
      <c r="O20" s="90">
        <f t="shared" si="2"/>
        <v>51.5</v>
      </c>
      <c r="P20" s="90">
        <f t="shared" si="2"/>
        <v>51</v>
      </c>
      <c r="Q20" s="90">
        <f t="shared" si="2"/>
        <v>50.5</v>
      </c>
      <c r="R20" s="90">
        <f t="shared" si="2"/>
        <v>50</v>
      </c>
      <c r="S20" s="23"/>
      <c r="T20" s="91">
        <f t="shared" si="3"/>
        <v>12650</v>
      </c>
      <c r="U20" s="91">
        <f t="shared" si="1"/>
        <v>12535</v>
      </c>
      <c r="V20" s="91">
        <f t="shared" si="1"/>
        <v>12420</v>
      </c>
      <c r="W20" s="91">
        <f t="shared" si="1"/>
        <v>12305</v>
      </c>
      <c r="X20" s="91">
        <f t="shared" si="1"/>
        <v>12190</v>
      </c>
      <c r="Y20" s="91">
        <f t="shared" si="1"/>
        <v>12075</v>
      </c>
      <c r="Z20" s="91">
        <f t="shared" si="1"/>
        <v>11960</v>
      </c>
      <c r="AA20" s="91">
        <f t="shared" si="1"/>
        <v>11845</v>
      </c>
      <c r="AB20" s="91">
        <f t="shared" si="1"/>
        <v>11730</v>
      </c>
      <c r="AC20" s="91">
        <f t="shared" si="1"/>
        <v>11615</v>
      </c>
      <c r="AD20" s="91">
        <f t="shared" si="1"/>
        <v>11500</v>
      </c>
      <c r="AE20" s="229" t="s">
        <v>439</v>
      </c>
    </row>
    <row r="21" spans="1:31" ht="15.75" x14ac:dyDescent="0.25">
      <c r="A21" s="34">
        <v>8</v>
      </c>
      <c r="B21" s="93" t="s">
        <v>52</v>
      </c>
      <c r="C21" s="89" t="s">
        <v>109</v>
      </c>
      <c r="D21" s="89">
        <v>230</v>
      </c>
      <c r="E21" s="227" t="s">
        <v>49</v>
      </c>
      <c r="F21" s="89">
        <v>6</v>
      </c>
      <c r="G21" s="89">
        <v>9000</v>
      </c>
      <c r="H21" s="90">
        <v>47</v>
      </c>
      <c r="I21" s="90">
        <f t="shared" si="2"/>
        <v>46.5</v>
      </c>
      <c r="J21" s="90">
        <f t="shared" si="2"/>
        <v>46</v>
      </c>
      <c r="K21" s="90">
        <f t="shared" si="2"/>
        <v>45.5</v>
      </c>
      <c r="L21" s="90">
        <f t="shared" si="2"/>
        <v>45</v>
      </c>
      <c r="M21" s="90">
        <f t="shared" si="2"/>
        <v>44.5</v>
      </c>
      <c r="N21" s="90">
        <f t="shared" si="2"/>
        <v>44</v>
      </c>
      <c r="O21" s="90">
        <f t="shared" si="2"/>
        <v>43.5</v>
      </c>
      <c r="P21" s="90">
        <f t="shared" si="2"/>
        <v>43</v>
      </c>
      <c r="Q21" s="90">
        <f t="shared" si="2"/>
        <v>42.5</v>
      </c>
      <c r="R21" s="90">
        <f t="shared" si="2"/>
        <v>42</v>
      </c>
      <c r="S21" s="23"/>
      <c r="T21" s="91">
        <f t="shared" si="3"/>
        <v>10810</v>
      </c>
      <c r="U21" s="91">
        <f t="shared" si="1"/>
        <v>10695</v>
      </c>
      <c r="V21" s="91">
        <f t="shared" si="1"/>
        <v>10580</v>
      </c>
      <c r="W21" s="91">
        <f t="shared" si="1"/>
        <v>10465</v>
      </c>
      <c r="X21" s="91">
        <f t="shared" si="1"/>
        <v>10350</v>
      </c>
      <c r="Y21" s="91">
        <f t="shared" si="1"/>
        <v>10235</v>
      </c>
      <c r="Z21" s="91">
        <f t="shared" si="1"/>
        <v>10120</v>
      </c>
      <c r="AA21" s="91">
        <f t="shared" si="1"/>
        <v>10005</v>
      </c>
      <c r="AB21" s="91">
        <f t="shared" si="1"/>
        <v>9890</v>
      </c>
      <c r="AC21" s="91">
        <f t="shared" si="1"/>
        <v>9775</v>
      </c>
      <c r="AD21" s="91">
        <f t="shared" si="1"/>
        <v>9660</v>
      </c>
      <c r="AE21" s="229" t="s">
        <v>439</v>
      </c>
    </row>
    <row r="22" spans="1:31" ht="15.75" x14ac:dyDescent="0.25">
      <c r="A22" s="34">
        <v>9</v>
      </c>
      <c r="B22" s="93" t="s">
        <v>52</v>
      </c>
      <c r="C22" s="89" t="s">
        <v>67</v>
      </c>
      <c r="D22" s="89">
        <v>230</v>
      </c>
      <c r="E22" s="227" t="s">
        <v>49</v>
      </c>
      <c r="F22" s="89">
        <v>6</v>
      </c>
      <c r="G22" s="89">
        <v>3000</v>
      </c>
      <c r="H22" s="90">
        <v>41</v>
      </c>
      <c r="I22" s="90">
        <f t="shared" si="2"/>
        <v>40.5</v>
      </c>
      <c r="J22" s="90">
        <f t="shared" si="2"/>
        <v>40</v>
      </c>
      <c r="K22" s="90">
        <f t="shared" si="2"/>
        <v>39.5</v>
      </c>
      <c r="L22" s="90">
        <f t="shared" si="2"/>
        <v>39</v>
      </c>
      <c r="M22" s="90">
        <f t="shared" si="2"/>
        <v>38.5</v>
      </c>
      <c r="N22" s="90">
        <f t="shared" si="2"/>
        <v>38</v>
      </c>
      <c r="O22" s="90">
        <f t="shared" si="2"/>
        <v>37.5</v>
      </c>
      <c r="P22" s="90">
        <f t="shared" si="2"/>
        <v>37</v>
      </c>
      <c r="Q22" s="90">
        <f t="shared" si="2"/>
        <v>36.5</v>
      </c>
      <c r="R22" s="90">
        <f t="shared" si="2"/>
        <v>36</v>
      </c>
      <c r="S22" s="23"/>
      <c r="T22" s="91">
        <f t="shared" si="3"/>
        <v>9430</v>
      </c>
      <c r="U22" s="91">
        <f t="shared" si="1"/>
        <v>9315</v>
      </c>
      <c r="V22" s="91">
        <f t="shared" si="1"/>
        <v>9200</v>
      </c>
      <c r="W22" s="91">
        <f t="shared" si="1"/>
        <v>9085</v>
      </c>
      <c r="X22" s="91">
        <f t="shared" si="1"/>
        <v>8970</v>
      </c>
      <c r="Y22" s="91">
        <f t="shared" si="1"/>
        <v>8855</v>
      </c>
      <c r="Z22" s="91">
        <f t="shared" si="1"/>
        <v>8740</v>
      </c>
      <c r="AA22" s="91">
        <f t="shared" si="1"/>
        <v>8625</v>
      </c>
      <c r="AB22" s="91">
        <f t="shared" si="1"/>
        <v>8510</v>
      </c>
      <c r="AC22" s="91">
        <f t="shared" si="1"/>
        <v>8395</v>
      </c>
      <c r="AD22" s="91">
        <f t="shared" si="1"/>
        <v>8280</v>
      </c>
      <c r="AE22" s="229" t="s">
        <v>439</v>
      </c>
    </row>
    <row r="23" spans="1:31" ht="15.75" x14ac:dyDescent="0.25">
      <c r="A23" s="34">
        <v>10</v>
      </c>
      <c r="B23" s="93" t="s">
        <v>52</v>
      </c>
      <c r="C23" s="89" t="s">
        <v>70</v>
      </c>
      <c r="D23" s="89">
        <v>230</v>
      </c>
      <c r="E23" s="227" t="s">
        <v>49</v>
      </c>
      <c r="F23" s="89">
        <v>7</v>
      </c>
      <c r="G23" s="89">
        <v>3000</v>
      </c>
      <c r="H23" s="90">
        <v>25</v>
      </c>
      <c r="I23" s="90">
        <f t="shared" si="2"/>
        <v>24.5</v>
      </c>
      <c r="J23" s="90">
        <f t="shared" si="2"/>
        <v>24</v>
      </c>
      <c r="K23" s="90">
        <f t="shared" si="2"/>
        <v>23.5</v>
      </c>
      <c r="L23" s="90">
        <f t="shared" si="2"/>
        <v>23</v>
      </c>
      <c r="M23" s="90">
        <f t="shared" si="2"/>
        <v>22.5</v>
      </c>
      <c r="N23" s="90">
        <f t="shared" si="2"/>
        <v>22</v>
      </c>
      <c r="O23" s="90">
        <f t="shared" si="2"/>
        <v>21.5</v>
      </c>
      <c r="P23" s="90">
        <f t="shared" si="2"/>
        <v>21</v>
      </c>
      <c r="Q23" s="90">
        <f t="shared" si="2"/>
        <v>20.5</v>
      </c>
      <c r="R23" s="90">
        <f t="shared" si="2"/>
        <v>20</v>
      </c>
      <c r="S23" s="23"/>
      <c r="T23" s="91">
        <f t="shared" si="3"/>
        <v>5750</v>
      </c>
      <c r="U23" s="91">
        <f t="shared" si="1"/>
        <v>5635</v>
      </c>
      <c r="V23" s="91">
        <f t="shared" si="1"/>
        <v>5520</v>
      </c>
      <c r="W23" s="91">
        <f t="shared" si="1"/>
        <v>5405</v>
      </c>
      <c r="X23" s="91">
        <f t="shared" si="1"/>
        <v>5290</v>
      </c>
      <c r="Y23" s="91">
        <f t="shared" si="1"/>
        <v>5175</v>
      </c>
      <c r="Z23" s="91">
        <f t="shared" si="1"/>
        <v>5060</v>
      </c>
      <c r="AA23" s="91">
        <f t="shared" si="1"/>
        <v>4945</v>
      </c>
      <c r="AB23" s="91">
        <f t="shared" si="1"/>
        <v>4830</v>
      </c>
      <c r="AC23" s="91">
        <f t="shared" si="1"/>
        <v>4715</v>
      </c>
      <c r="AD23" s="91">
        <f t="shared" si="1"/>
        <v>4600</v>
      </c>
      <c r="AE23" s="229" t="s">
        <v>439</v>
      </c>
    </row>
    <row r="24" spans="1:31" ht="15.75" x14ac:dyDescent="0.25">
      <c r="A24" s="34">
        <v>11</v>
      </c>
      <c r="B24" s="93" t="s">
        <v>52</v>
      </c>
      <c r="C24" s="89" t="s">
        <v>73</v>
      </c>
      <c r="D24" s="89">
        <v>230</v>
      </c>
      <c r="E24" s="227" t="s">
        <v>49</v>
      </c>
      <c r="F24" s="89">
        <v>6</v>
      </c>
      <c r="G24" s="89">
        <v>3000</v>
      </c>
      <c r="H24" s="90">
        <v>53</v>
      </c>
      <c r="I24" s="90">
        <f t="shared" si="2"/>
        <v>52.5</v>
      </c>
      <c r="J24" s="90">
        <f t="shared" si="2"/>
        <v>52</v>
      </c>
      <c r="K24" s="90">
        <f t="shared" si="2"/>
        <v>51.5</v>
      </c>
      <c r="L24" s="90">
        <f t="shared" si="2"/>
        <v>51</v>
      </c>
      <c r="M24" s="90">
        <f t="shared" si="2"/>
        <v>50.5</v>
      </c>
      <c r="N24" s="90">
        <f t="shared" si="2"/>
        <v>50</v>
      </c>
      <c r="O24" s="90">
        <f t="shared" si="2"/>
        <v>49.5</v>
      </c>
      <c r="P24" s="90">
        <f t="shared" si="2"/>
        <v>49</v>
      </c>
      <c r="Q24" s="90">
        <f t="shared" si="2"/>
        <v>48.5</v>
      </c>
      <c r="R24" s="90">
        <f t="shared" si="2"/>
        <v>48</v>
      </c>
      <c r="S24" s="23"/>
      <c r="T24" s="91">
        <f t="shared" si="3"/>
        <v>12190</v>
      </c>
      <c r="U24" s="91">
        <f t="shared" si="1"/>
        <v>12075</v>
      </c>
      <c r="V24" s="91">
        <f t="shared" si="1"/>
        <v>11960</v>
      </c>
      <c r="W24" s="91">
        <f t="shared" si="1"/>
        <v>11845</v>
      </c>
      <c r="X24" s="91">
        <f t="shared" si="1"/>
        <v>11730</v>
      </c>
      <c r="Y24" s="91">
        <f t="shared" si="1"/>
        <v>11615</v>
      </c>
      <c r="Z24" s="91">
        <f t="shared" si="1"/>
        <v>11500</v>
      </c>
      <c r="AA24" s="91">
        <f t="shared" si="1"/>
        <v>11385</v>
      </c>
      <c r="AB24" s="91">
        <f t="shared" si="1"/>
        <v>11270</v>
      </c>
      <c r="AC24" s="91">
        <f t="shared" si="1"/>
        <v>11155</v>
      </c>
      <c r="AD24" s="91">
        <f t="shared" si="1"/>
        <v>11040</v>
      </c>
      <c r="AE24" s="229" t="s">
        <v>439</v>
      </c>
    </row>
    <row r="25" spans="1:31" x14ac:dyDescent="0.25"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</row>
    <row r="26" spans="1:31" x14ac:dyDescent="0.25"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</row>
    <row r="27" spans="1:31" x14ac:dyDescent="0.25">
      <c r="A27" s="43">
        <v>1</v>
      </c>
      <c r="B27" s="254" t="s">
        <v>120</v>
      </c>
      <c r="C27" s="254"/>
      <c r="D27" s="254"/>
      <c r="E27" s="254"/>
      <c r="F27" s="44"/>
      <c r="G27" s="44"/>
      <c r="H27" s="44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</row>
    <row r="28" spans="1:31" x14ac:dyDescent="0.25">
      <c r="A28" s="43">
        <v>2</v>
      </c>
      <c r="B28" s="254" t="s">
        <v>121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5"/>
      <c r="N28" s="255"/>
      <c r="O28" s="255"/>
      <c r="P28" s="255"/>
      <c r="Q28" s="255"/>
    </row>
    <row r="29" spans="1:31" x14ac:dyDescent="0.25">
      <c r="A29" s="43">
        <v>3</v>
      </c>
      <c r="B29" s="254" t="s">
        <v>122</v>
      </c>
      <c r="C29" s="254"/>
      <c r="D29" s="254"/>
      <c r="E29" s="254"/>
      <c r="F29" s="254"/>
      <c r="G29" s="254"/>
      <c r="H29" s="44"/>
      <c r="I29" s="44"/>
      <c r="J29" s="44"/>
      <c r="K29" s="44"/>
      <c r="L29" s="44"/>
      <c r="M29" s="255"/>
      <c r="N29" s="255"/>
      <c r="O29" s="255"/>
      <c r="P29" s="255"/>
      <c r="Q29" s="255"/>
    </row>
    <row r="30" spans="1:31" x14ac:dyDescent="0.25">
      <c r="A30" s="43">
        <v>4</v>
      </c>
      <c r="B30" s="254" t="s">
        <v>123</v>
      </c>
      <c r="C30" s="254"/>
      <c r="D30" s="254"/>
      <c r="E30" s="254"/>
      <c r="F30" s="254"/>
      <c r="G30" s="254"/>
      <c r="H30" s="254"/>
      <c r="I30" s="254"/>
      <c r="J30" s="254"/>
      <c r="K30" s="44"/>
      <c r="L30" s="44"/>
      <c r="M30" s="255"/>
      <c r="N30" s="255"/>
      <c r="O30" s="255"/>
      <c r="P30" s="255"/>
      <c r="Q30" s="255"/>
    </row>
    <row r="31" spans="1:31" x14ac:dyDescent="0.25">
      <c r="A31" s="43">
        <v>5</v>
      </c>
      <c r="B31" s="254" t="s">
        <v>124</v>
      </c>
      <c r="C31" s="254"/>
      <c r="D31" s="254"/>
      <c r="E31" s="254"/>
      <c r="F31" s="254"/>
      <c r="G31" s="254"/>
      <c r="H31" s="254"/>
      <c r="I31" s="254"/>
      <c r="J31" s="44"/>
      <c r="K31" s="44"/>
      <c r="L31" s="44"/>
      <c r="M31" s="255"/>
      <c r="N31" s="255"/>
      <c r="O31" s="255"/>
      <c r="P31" s="255"/>
      <c r="Q31" s="255"/>
    </row>
    <row r="32" spans="1:3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255"/>
      <c r="N32" s="255"/>
      <c r="O32" s="255"/>
      <c r="P32" s="255"/>
      <c r="Q32" s="255"/>
    </row>
    <row r="33" spans="1:17" s="47" customFormat="1" ht="12.75" x14ac:dyDescent="0.2">
      <c r="A33" s="13">
        <v>6</v>
      </c>
      <c r="B33" s="14" t="s">
        <v>189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7" s="47" customFormat="1" ht="12.75" x14ac:dyDescent="0.2">
      <c r="A34" s="11"/>
      <c r="B34" s="11" t="s">
        <v>265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7" s="47" customFormat="1" ht="12.75" x14ac:dyDescent="0.2">
      <c r="A35" s="18"/>
      <c r="B35" s="11" t="s">
        <v>266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7" s="47" customFormat="1" ht="12.75" x14ac:dyDescent="0.2">
      <c r="A36" s="11"/>
      <c r="B36" s="15" t="s">
        <v>267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7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5"/>
      <c r="N37" s="45"/>
      <c r="O37" s="45"/>
      <c r="P37" s="45"/>
      <c r="Q37" s="45"/>
    </row>
    <row r="38" spans="1:17" x14ac:dyDescent="0.25">
      <c r="A38" s="43">
        <v>7</v>
      </c>
      <c r="B38" s="256" t="s">
        <v>125</v>
      </c>
      <c r="C38" s="256"/>
      <c r="D38" s="256"/>
      <c r="E38" s="256"/>
      <c r="F38" s="44"/>
      <c r="G38" s="44"/>
      <c r="H38" s="44"/>
      <c r="I38" s="44"/>
      <c r="J38" s="44"/>
      <c r="K38" s="44"/>
      <c r="L38" s="44"/>
      <c r="M38" s="255"/>
      <c r="N38" s="255"/>
      <c r="O38" s="255"/>
      <c r="P38" s="255"/>
      <c r="Q38" s="255"/>
    </row>
    <row r="39" spans="1:17" x14ac:dyDescent="0.25">
      <c r="A39" s="46" t="s">
        <v>47</v>
      </c>
      <c r="B39" s="254" t="s">
        <v>126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5"/>
      <c r="P39" s="255"/>
      <c r="Q39" s="255"/>
    </row>
    <row r="40" spans="1:17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255"/>
      <c r="N40" s="255"/>
      <c r="O40" s="255"/>
      <c r="P40" s="255"/>
      <c r="Q40" s="255"/>
    </row>
    <row r="41" spans="1:17" x14ac:dyDescent="0.25">
      <c r="A41" s="43">
        <v>8</v>
      </c>
      <c r="B41" s="256" t="s">
        <v>127</v>
      </c>
      <c r="C41" s="256"/>
      <c r="D41" s="256"/>
      <c r="E41" s="256"/>
      <c r="F41" s="44"/>
      <c r="G41" s="44"/>
      <c r="H41" s="44"/>
      <c r="I41" s="44"/>
      <c r="J41" s="44"/>
      <c r="K41" s="44"/>
      <c r="L41" s="44"/>
      <c r="M41" s="255"/>
      <c r="N41" s="255"/>
      <c r="O41" s="255"/>
      <c r="P41" s="255"/>
      <c r="Q41" s="255"/>
    </row>
    <row r="42" spans="1:17" x14ac:dyDescent="0.25">
      <c r="A42" s="46" t="s">
        <v>47</v>
      </c>
      <c r="B42" s="254" t="s">
        <v>128</v>
      </c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5"/>
      <c r="P42" s="255"/>
      <c r="Q42" s="255"/>
    </row>
    <row r="43" spans="1:17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255"/>
      <c r="N43" s="255"/>
      <c r="O43" s="255"/>
      <c r="P43" s="255"/>
      <c r="Q43" s="255"/>
    </row>
    <row r="44" spans="1:17" x14ac:dyDescent="0.25">
      <c r="A44" s="43">
        <v>9</v>
      </c>
      <c r="B44" s="256" t="s">
        <v>129</v>
      </c>
      <c r="C44" s="256"/>
      <c r="D44" s="256"/>
      <c r="E44" s="256"/>
      <c r="F44" s="44"/>
      <c r="G44" s="44"/>
      <c r="H44" s="44"/>
      <c r="I44" s="44"/>
      <c r="J44" s="44"/>
      <c r="K44" s="44"/>
      <c r="L44" s="44"/>
      <c r="M44" s="255"/>
      <c r="N44" s="255"/>
      <c r="O44" s="255"/>
      <c r="P44" s="255"/>
      <c r="Q44" s="255"/>
    </row>
    <row r="45" spans="1:17" x14ac:dyDescent="0.25">
      <c r="A45" s="46" t="s">
        <v>47</v>
      </c>
      <c r="B45" s="254" t="s">
        <v>130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  <c r="P45" s="255"/>
      <c r="Q45" s="255"/>
    </row>
    <row r="46" spans="1:17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255"/>
      <c r="N46" s="255"/>
      <c r="O46" s="255"/>
      <c r="P46" s="255"/>
      <c r="Q46" s="255"/>
    </row>
    <row r="47" spans="1:17" s="47" customFormat="1" ht="12.75" x14ac:dyDescent="0.2">
      <c r="A47" s="13">
        <v>10</v>
      </c>
      <c r="B47" s="14" t="s">
        <v>131</v>
      </c>
      <c r="C47" s="15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7" s="47" customFormat="1" ht="12.75" x14ac:dyDescent="0.2">
      <c r="A48" s="18" t="s">
        <v>47</v>
      </c>
      <c r="B48" s="15" t="s">
        <v>132</v>
      </c>
      <c r="C48" s="1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7" s="47" customFormat="1" ht="12.75" x14ac:dyDescent="0.2">
      <c r="A49" s="18"/>
      <c r="B49" s="15" t="s">
        <v>133</v>
      </c>
      <c r="C49" s="15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7" s="47" customFormat="1" ht="12.75" x14ac:dyDescent="0.2">
      <c r="A50" s="18" t="s">
        <v>47</v>
      </c>
      <c r="B50" s="15" t="s">
        <v>134</v>
      </c>
      <c r="C50" s="1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7" s="47" customFormat="1" ht="12.75" x14ac:dyDescent="0.2">
      <c r="A51" s="18"/>
      <c r="B51" s="15" t="s">
        <v>135</v>
      </c>
      <c r="C51" s="1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7" s="47" customFormat="1" ht="12.75" x14ac:dyDescent="0.2">
      <c r="A52" s="18"/>
      <c r="B52" s="15" t="s">
        <v>136</v>
      </c>
      <c r="C52" s="1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7" s="47" customFormat="1" ht="12.75" x14ac:dyDescent="0.2">
      <c r="A53" s="18" t="s">
        <v>47</v>
      </c>
      <c r="B53" s="11" t="s">
        <v>137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1:17" s="47" customFormat="1" ht="12.75" x14ac:dyDescent="0.2">
      <c r="A54" s="13"/>
      <c r="B54" s="15" t="s">
        <v>133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</row>
    <row r="55" spans="1:17" s="41" customFormat="1" ht="12.75" x14ac:dyDescent="0.2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255"/>
      <c r="N55" s="255"/>
      <c r="O55" s="255"/>
      <c r="P55" s="255"/>
      <c r="Q55" s="255"/>
    </row>
    <row r="56" spans="1:17" x14ac:dyDescent="0.25">
      <c r="A56" s="43">
        <v>11</v>
      </c>
      <c r="B56" s="256" t="s">
        <v>138</v>
      </c>
      <c r="C56" s="256"/>
      <c r="D56" s="44"/>
      <c r="E56" s="44"/>
      <c r="F56" s="44"/>
      <c r="G56" s="44"/>
      <c r="H56" s="44"/>
      <c r="I56" s="44"/>
      <c r="J56" s="44"/>
      <c r="K56" s="44"/>
      <c r="L56" s="44"/>
      <c r="M56" s="255"/>
      <c r="N56" s="255"/>
      <c r="O56" s="255"/>
      <c r="P56" s="255"/>
      <c r="Q56" s="255"/>
    </row>
    <row r="57" spans="1:17" x14ac:dyDescent="0.25">
      <c r="A57" s="44"/>
      <c r="B57" s="254" t="s">
        <v>139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5"/>
      <c r="O57" s="255"/>
      <c r="P57" s="255"/>
      <c r="Q57" s="255"/>
    </row>
    <row r="58" spans="1:17" x14ac:dyDescent="0.25">
      <c r="A58" s="44"/>
      <c r="B58" s="254" t="s">
        <v>140</v>
      </c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5"/>
      <c r="P58" s="255"/>
      <c r="Q58" s="255"/>
    </row>
    <row r="59" spans="1:17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255"/>
      <c r="N59" s="255"/>
      <c r="O59" s="255"/>
      <c r="P59" s="255"/>
      <c r="Q59" s="255"/>
    </row>
    <row r="60" spans="1:17" x14ac:dyDescent="0.25">
      <c r="A60" s="43">
        <v>12</v>
      </c>
      <c r="B60" s="256" t="s">
        <v>141</v>
      </c>
      <c r="C60" s="256"/>
      <c r="D60" s="44"/>
      <c r="E60" s="44"/>
      <c r="F60" s="44"/>
      <c r="G60" s="44"/>
      <c r="H60" s="44"/>
      <c r="I60" s="44"/>
      <c r="J60" s="44"/>
      <c r="K60" s="44"/>
      <c r="L60" s="44"/>
      <c r="M60" s="255"/>
      <c r="N60" s="255"/>
      <c r="O60" s="255"/>
      <c r="P60" s="255"/>
      <c r="Q60" s="255"/>
    </row>
    <row r="61" spans="1:17" x14ac:dyDescent="0.25">
      <c r="A61" s="44"/>
      <c r="B61" s="254" t="s">
        <v>497</v>
      </c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5"/>
      <c r="Q61" s="255"/>
    </row>
    <row r="62" spans="1:17" x14ac:dyDescent="0.25">
      <c r="A62" s="44"/>
      <c r="B62" s="254" t="s">
        <v>142</v>
      </c>
      <c r="C62" s="254"/>
      <c r="D62" s="254"/>
      <c r="E62" s="254"/>
      <c r="F62" s="254"/>
      <c r="G62" s="254"/>
      <c r="H62" s="254"/>
      <c r="I62" s="254"/>
      <c r="J62" s="44"/>
      <c r="K62" s="44"/>
      <c r="L62" s="44"/>
      <c r="M62" s="255"/>
      <c r="N62" s="255"/>
      <c r="O62" s="255"/>
      <c r="P62" s="255"/>
      <c r="Q62" s="255"/>
    </row>
    <row r="63" spans="1:17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255"/>
      <c r="N63" s="255"/>
      <c r="O63" s="255"/>
      <c r="P63" s="255"/>
      <c r="Q63" s="255"/>
    </row>
    <row r="64" spans="1:17" x14ac:dyDescent="0.25">
      <c r="A64" s="44"/>
      <c r="B64" s="256" t="s">
        <v>143</v>
      </c>
      <c r="C64" s="256"/>
      <c r="D64" s="44"/>
      <c r="E64" s="44"/>
      <c r="F64" s="44"/>
      <c r="G64" s="44"/>
      <c r="H64" s="44"/>
      <c r="I64" s="44"/>
      <c r="J64" s="44"/>
      <c r="K64" s="44"/>
      <c r="L64" s="44"/>
      <c r="M64" s="255"/>
      <c r="N64" s="255"/>
      <c r="O64" s="255"/>
      <c r="P64" s="255"/>
      <c r="Q64" s="255"/>
    </row>
    <row r="65" spans="1:17" x14ac:dyDescent="0.25">
      <c r="A65" s="44"/>
      <c r="B65" s="254" t="s">
        <v>144</v>
      </c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45"/>
    </row>
    <row r="66" spans="1:17" x14ac:dyDescent="0.25">
      <c r="A66" s="44"/>
      <c r="B66" s="254" t="s">
        <v>145</v>
      </c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</row>
    <row r="67" spans="1:17" x14ac:dyDescent="0.25">
      <c r="A67" s="44"/>
      <c r="B67" s="254" t="s">
        <v>146</v>
      </c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5"/>
      <c r="N67" s="255"/>
      <c r="O67" s="255"/>
      <c r="P67" s="255"/>
      <c r="Q67" s="255"/>
    </row>
    <row r="68" spans="1:17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255"/>
      <c r="N68" s="255"/>
      <c r="O68" s="255"/>
      <c r="P68" s="255"/>
      <c r="Q68" s="255"/>
    </row>
    <row r="69" spans="1:17" x14ac:dyDescent="0.25">
      <c r="A69" s="44"/>
      <c r="B69" s="254" t="s">
        <v>147</v>
      </c>
      <c r="C69" s="254"/>
      <c r="D69" s="254"/>
      <c r="E69" s="44"/>
      <c r="F69" s="44"/>
      <c r="G69" s="44"/>
      <c r="H69" s="44"/>
      <c r="I69" s="44"/>
      <c r="J69" s="44"/>
      <c r="K69" s="44"/>
      <c r="L69" s="44"/>
      <c r="M69" s="255"/>
      <c r="N69" s="255"/>
      <c r="O69" s="255"/>
      <c r="P69" s="255"/>
      <c r="Q69" s="255"/>
    </row>
  </sheetData>
  <sheetProtection algorithmName="SHA-512" hashValue="kadnY7bOgDGLxDV7sLwJeD4eHnD3di/GSHCiQth7tW6xQqglN3bbRGP7orctLHqMF7ZHmEf5LONjqS2LtvOHPA==" saltValue="asMsVTX/lO1GjEVZW6a0Lg==" spinCount="100000" sheet="1" objects="1" scenarios="1"/>
  <autoFilter ref="A13:AE13" xr:uid="{00000000-0009-0000-0000-000007000000}"/>
  <mergeCells count="60">
    <mergeCell ref="B65:P65"/>
    <mergeCell ref="B66:Q66"/>
    <mergeCell ref="M69:Q69"/>
    <mergeCell ref="B67:L67"/>
    <mergeCell ref="M67:Q67"/>
    <mergeCell ref="M68:Q68"/>
    <mergeCell ref="B69:D69"/>
    <mergeCell ref="B27:E27"/>
    <mergeCell ref="B28:L28"/>
    <mergeCell ref="M28:Q28"/>
    <mergeCell ref="M43:Q43"/>
    <mergeCell ref="M46:Q46"/>
    <mergeCell ref="B44:E44"/>
    <mergeCell ref="M44:Q44"/>
    <mergeCell ref="B45:N45"/>
    <mergeCell ref="B29:G29"/>
    <mergeCell ref="M29:Q29"/>
    <mergeCell ref="B30:J30"/>
    <mergeCell ref="B31:I31"/>
    <mergeCell ref="B38:E38"/>
    <mergeCell ref="M30:Q30"/>
    <mergeCell ref="M31:Q31"/>
    <mergeCell ref="M32:Q32"/>
    <mergeCell ref="Z1:AE1"/>
    <mergeCell ref="A11:A12"/>
    <mergeCell ref="B11:B12"/>
    <mergeCell ref="C11:C12"/>
    <mergeCell ref="D11:D12"/>
    <mergeCell ref="E11:E12"/>
    <mergeCell ref="F11:F12"/>
    <mergeCell ref="G11:G12"/>
    <mergeCell ref="H11:R11"/>
    <mergeCell ref="T11:W11"/>
    <mergeCell ref="AE11:AE12"/>
    <mergeCell ref="M38:Q38"/>
    <mergeCell ref="B39:N39"/>
    <mergeCell ref="O39:Q39"/>
    <mergeCell ref="B41:E41"/>
    <mergeCell ref="M41:Q41"/>
    <mergeCell ref="B42:N42"/>
    <mergeCell ref="O42:Q42"/>
    <mergeCell ref="M40:Q40"/>
    <mergeCell ref="O45:Q45"/>
    <mergeCell ref="M55:Q55"/>
    <mergeCell ref="M64:Q64"/>
    <mergeCell ref="M62:Q62"/>
    <mergeCell ref="B56:C56"/>
    <mergeCell ref="M56:Q56"/>
    <mergeCell ref="B57:M57"/>
    <mergeCell ref="N57:Q57"/>
    <mergeCell ref="M59:Q59"/>
    <mergeCell ref="B58:N58"/>
    <mergeCell ref="O58:Q58"/>
    <mergeCell ref="B60:C60"/>
    <mergeCell ref="M60:Q60"/>
    <mergeCell ref="B61:O61"/>
    <mergeCell ref="P61:Q61"/>
    <mergeCell ref="B62:I62"/>
    <mergeCell ref="M63:Q63"/>
    <mergeCell ref="B64:C6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71"/>
  <sheetViews>
    <sheetView workbookViewId="0">
      <selection activeCell="X8" sqref="X8"/>
    </sheetView>
  </sheetViews>
  <sheetFormatPr defaultRowHeight="15" x14ac:dyDescent="0.25"/>
  <cols>
    <col min="1" max="1" width="4.42578125" customWidth="1"/>
    <col min="2" max="2" width="8" customWidth="1"/>
    <col min="3" max="3" width="17.7109375" customWidth="1"/>
    <col min="4" max="7" width="8" customWidth="1"/>
    <col min="8" max="18" width="6.7109375" customWidth="1"/>
    <col min="19" max="19" width="2.28515625" customWidth="1"/>
    <col min="20" max="30" width="6.7109375" customWidth="1"/>
    <col min="31" max="31" width="15.140625" customWidth="1"/>
  </cols>
  <sheetData>
    <row r="1" spans="1:31" x14ac:dyDescent="0.25">
      <c r="A1" s="1"/>
      <c r="B1" s="1"/>
      <c r="C1" s="2"/>
      <c r="D1" s="3"/>
      <c r="E1" s="3"/>
      <c r="F1" s="3" t="s">
        <v>0</v>
      </c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57" t="s">
        <v>1</v>
      </c>
      <c r="AA1" s="257"/>
      <c r="AB1" s="257"/>
      <c r="AC1" s="257"/>
      <c r="AD1" s="257"/>
      <c r="AE1" s="257"/>
    </row>
    <row r="2" spans="1:31" x14ac:dyDescent="0.25">
      <c r="A2" s="1"/>
      <c r="B2" s="1"/>
      <c r="C2" s="2"/>
      <c r="D2" s="3"/>
      <c r="E2" s="3"/>
      <c r="F2" s="3" t="s">
        <v>2</v>
      </c>
      <c r="G2" s="3"/>
      <c r="H2" s="3"/>
      <c r="I2" s="3"/>
      <c r="J2" s="3"/>
      <c r="K2" s="3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 t="s">
        <v>3</v>
      </c>
      <c r="AA2" s="3"/>
      <c r="AB2" s="4"/>
      <c r="AC2" s="3" t="s">
        <v>4</v>
      </c>
      <c r="AD2" s="3"/>
      <c r="AE2" s="3"/>
    </row>
    <row r="3" spans="1:31" x14ac:dyDescent="0.25">
      <c r="A3" s="1"/>
      <c r="B3" s="1"/>
      <c r="C3" s="2"/>
      <c r="D3" s="3"/>
      <c r="E3" s="3"/>
      <c r="F3" s="3" t="s">
        <v>5</v>
      </c>
      <c r="G3" s="3"/>
      <c r="H3" s="3"/>
      <c r="I3" s="3"/>
      <c r="J3" s="3"/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 t="s">
        <v>6</v>
      </c>
      <c r="AA3" s="3"/>
      <c r="AB3" s="4"/>
      <c r="AC3" s="3" t="s">
        <v>7</v>
      </c>
      <c r="AD3" s="3"/>
      <c r="AE3" s="3"/>
    </row>
    <row r="4" spans="1:31" x14ac:dyDescent="0.25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 t="s">
        <v>8</v>
      </c>
      <c r="AA4" s="3"/>
      <c r="AB4" s="4"/>
      <c r="AC4" s="3" t="s">
        <v>9</v>
      </c>
      <c r="AD4" s="3"/>
      <c r="AE4" s="3"/>
    </row>
    <row r="5" spans="1:31" ht="15.75" thickBot="1" x14ac:dyDescent="0.3">
      <c r="A5" s="6"/>
      <c r="B5" s="6"/>
      <c r="C5" s="7"/>
      <c r="D5" s="8"/>
      <c r="E5" s="8"/>
      <c r="F5" s="8" t="s">
        <v>10</v>
      </c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C5" s="8" t="s">
        <v>11</v>
      </c>
      <c r="AD5" s="8"/>
      <c r="AE5" s="8"/>
    </row>
    <row r="6" spans="1:31" ht="15.75" thickTop="1" x14ac:dyDescent="0.25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3"/>
      <c r="AD6" s="3"/>
      <c r="AE6" s="3"/>
    </row>
    <row r="7" spans="1:31" x14ac:dyDescent="0.25">
      <c r="A7" s="1"/>
      <c r="B7" s="1"/>
      <c r="C7" s="2"/>
      <c r="D7" s="3"/>
      <c r="E7" s="3"/>
      <c r="F7" s="3"/>
      <c r="G7" s="3"/>
      <c r="H7" s="3"/>
      <c r="I7" s="3"/>
      <c r="J7" s="3"/>
      <c r="K7" s="3"/>
      <c r="L7" s="4"/>
      <c r="M7" s="3"/>
      <c r="N7" s="3"/>
      <c r="O7" s="3"/>
      <c r="P7" s="1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1"/>
      <c r="AC7" s="11"/>
      <c r="AD7" s="11"/>
      <c r="AE7" s="12" t="s">
        <v>550</v>
      </c>
    </row>
    <row r="8" spans="1:31" x14ac:dyDescent="0.25">
      <c r="A8" s="13"/>
      <c r="B8" s="14" t="s">
        <v>12</v>
      </c>
      <c r="C8" s="15"/>
      <c r="D8" s="11"/>
      <c r="E8" s="11"/>
      <c r="F8" s="11"/>
      <c r="G8" s="11"/>
      <c r="H8" s="11"/>
      <c r="I8" s="11"/>
      <c r="J8" s="11"/>
      <c r="K8" s="11"/>
      <c r="L8" s="16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1"/>
      <c r="B9" s="1"/>
      <c r="C9" s="2"/>
      <c r="D9" s="3"/>
      <c r="E9" s="3"/>
      <c r="F9" s="3"/>
      <c r="G9" s="3"/>
      <c r="H9" s="3"/>
      <c r="I9" s="3"/>
      <c r="J9" s="3"/>
      <c r="K9" s="3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7"/>
      <c r="AA9" s="17"/>
      <c r="AB9" s="11"/>
      <c r="AC9" s="11"/>
      <c r="AD9" s="11"/>
      <c r="AE9" s="18"/>
    </row>
    <row r="11" spans="1:31" ht="15" customHeight="1" x14ac:dyDescent="0.25">
      <c r="A11" s="258" t="s">
        <v>13</v>
      </c>
      <c r="B11" s="263" t="s">
        <v>14</v>
      </c>
      <c r="C11" s="260" t="s">
        <v>15</v>
      </c>
      <c r="D11" s="263" t="s">
        <v>16</v>
      </c>
      <c r="E11" s="263" t="s">
        <v>17</v>
      </c>
      <c r="F11" s="263" t="s">
        <v>512</v>
      </c>
      <c r="G11" s="263" t="s">
        <v>18</v>
      </c>
      <c r="H11" s="319" t="s">
        <v>19</v>
      </c>
      <c r="I11" s="320"/>
      <c r="J11" s="320"/>
      <c r="K11" s="320"/>
      <c r="L11" s="321"/>
      <c r="M11" s="321"/>
      <c r="N11" s="321"/>
      <c r="O11" s="321"/>
      <c r="P11" s="321"/>
      <c r="Q11" s="321"/>
      <c r="R11" s="322"/>
      <c r="S11" s="19"/>
      <c r="T11" s="323" t="s">
        <v>20</v>
      </c>
      <c r="U11" s="323"/>
      <c r="V11" s="323"/>
      <c r="W11" s="323"/>
      <c r="X11" s="20"/>
      <c r="Y11" s="20"/>
      <c r="Z11" s="20"/>
      <c r="AA11" s="20"/>
      <c r="AB11" s="20"/>
      <c r="AC11" s="20"/>
      <c r="AD11" s="20"/>
      <c r="AE11" s="260" t="s">
        <v>21</v>
      </c>
    </row>
    <row r="12" spans="1:31" ht="42.75" x14ac:dyDescent="0.25">
      <c r="A12" s="259"/>
      <c r="B12" s="259"/>
      <c r="C12" s="262"/>
      <c r="D12" s="264"/>
      <c r="E12" s="264"/>
      <c r="F12" s="264"/>
      <c r="G12" s="266"/>
      <c r="H12" s="22" t="s">
        <v>22</v>
      </c>
      <c r="I12" s="23" t="s">
        <v>23</v>
      </c>
      <c r="J12" s="23" t="s">
        <v>24</v>
      </c>
      <c r="K12" s="23" t="s">
        <v>25</v>
      </c>
      <c r="L12" s="23" t="s">
        <v>26</v>
      </c>
      <c r="M12" s="23" t="s">
        <v>27</v>
      </c>
      <c r="N12" s="23" t="s">
        <v>28</v>
      </c>
      <c r="O12" s="23" t="s">
        <v>29</v>
      </c>
      <c r="P12" s="23" t="s">
        <v>30</v>
      </c>
      <c r="Q12" s="23" t="s">
        <v>31</v>
      </c>
      <c r="R12" s="23" t="s">
        <v>32</v>
      </c>
      <c r="S12" s="23"/>
      <c r="T12" s="24" t="s">
        <v>33</v>
      </c>
      <c r="U12" s="25" t="s">
        <v>34</v>
      </c>
      <c r="V12" s="25" t="s">
        <v>35</v>
      </c>
      <c r="W12" s="25" t="s">
        <v>36</v>
      </c>
      <c r="X12" s="25" t="s">
        <v>37</v>
      </c>
      <c r="Y12" s="25" t="s">
        <v>38</v>
      </c>
      <c r="Z12" s="25" t="s">
        <v>39</v>
      </c>
      <c r="AA12" s="25" t="s">
        <v>40</v>
      </c>
      <c r="AB12" s="23" t="s">
        <v>41</v>
      </c>
      <c r="AC12" s="23" t="s">
        <v>42</v>
      </c>
      <c r="AD12" s="26" t="s">
        <v>43</v>
      </c>
      <c r="AE12" s="262"/>
    </row>
    <row r="13" spans="1:31" ht="12.75" customHeight="1" x14ac:dyDescent="0.25">
      <c r="A13" s="21"/>
      <c r="B13" s="27"/>
      <c r="C13" s="28"/>
      <c r="D13" s="28"/>
      <c r="E13" s="28"/>
      <c r="F13" s="28"/>
      <c r="G13" s="28"/>
      <c r="H13" s="2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1"/>
      <c r="U13" s="32"/>
      <c r="V13" s="32"/>
      <c r="W13" s="32"/>
      <c r="X13" s="32"/>
      <c r="Y13" s="32"/>
      <c r="Z13" s="32"/>
      <c r="AA13" s="32"/>
      <c r="AB13" s="30"/>
      <c r="AC13" s="30"/>
      <c r="AD13" s="33"/>
      <c r="AE13" s="28"/>
    </row>
    <row r="14" spans="1:31" ht="15.75" x14ac:dyDescent="0.25">
      <c r="A14" s="34">
        <v>1</v>
      </c>
      <c r="B14" s="93" t="s">
        <v>67</v>
      </c>
      <c r="C14" s="230" t="s">
        <v>48</v>
      </c>
      <c r="D14" s="89">
        <v>230</v>
      </c>
      <c r="E14" s="227" t="s">
        <v>50</v>
      </c>
      <c r="F14" s="89">
        <v>2</v>
      </c>
      <c r="G14" s="89">
        <v>3000</v>
      </c>
      <c r="H14" s="90">
        <v>33</v>
      </c>
      <c r="I14" s="90">
        <v>33</v>
      </c>
      <c r="J14" s="90">
        <v>33</v>
      </c>
      <c r="K14" s="90">
        <v>33</v>
      </c>
      <c r="L14" s="90">
        <v>33</v>
      </c>
      <c r="M14" s="90">
        <v>33</v>
      </c>
      <c r="N14" s="90">
        <v>33</v>
      </c>
      <c r="O14" s="90">
        <v>33</v>
      </c>
      <c r="P14" s="90">
        <v>33</v>
      </c>
      <c r="Q14" s="90">
        <v>33</v>
      </c>
      <c r="R14" s="90">
        <v>33</v>
      </c>
      <c r="S14" s="23"/>
      <c r="T14" s="91">
        <f>$D14*H14</f>
        <v>7590</v>
      </c>
      <c r="U14" s="91">
        <f t="shared" ref="U14:AD26" si="0">$D14*I14</f>
        <v>7590</v>
      </c>
      <c r="V14" s="91">
        <f t="shared" si="0"/>
        <v>7590</v>
      </c>
      <c r="W14" s="91">
        <f t="shared" si="0"/>
        <v>7590</v>
      </c>
      <c r="X14" s="91">
        <f t="shared" si="0"/>
        <v>7590</v>
      </c>
      <c r="Y14" s="91">
        <f t="shared" si="0"/>
        <v>7590</v>
      </c>
      <c r="Z14" s="91">
        <f t="shared" si="0"/>
        <v>7590</v>
      </c>
      <c r="AA14" s="91">
        <f t="shared" si="0"/>
        <v>7590</v>
      </c>
      <c r="AB14" s="91">
        <f t="shared" si="0"/>
        <v>7590</v>
      </c>
      <c r="AC14" s="91">
        <f t="shared" si="0"/>
        <v>7590</v>
      </c>
      <c r="AD14" s="91">
        <f t="shared" si="0"/>
        <v>7590</v>
      </c>
      <c r="AE14" s="229" t="s">
        <v>439</v>
      </c>
    </row>
    <row r="15" spans="1:31" ht="15.75" x14ac:dyDescent="0.25">
      <c r="A15" s="34">
        <f>A14+1</f>
        <v>2</v>
      </c>
      <c r="B15" s="93" t="s">
        <v>67</v>
      </c>
      <c r="C15" s="230" t="s">
        <v>44</v>
      </c>
      <c r="D15" s="89">
        <v>230</v>
      </c>
      <c r="E15" s="227" t="s">
        <v>50</v>
      </c>
      <c r="F15" s="89">
        <v>8</v>
      </c>
      <c r="G15" s="89">
        <v>3000</v>
      </c>
      <c r="H15" s="90">
        <v>54</v>
      </c>
      <c r="I15" s="90">
        <f t="shared" ref="I15:R15" si="1">H15-0.5</f>
        <v>53.5</v>
      </c>
      <c r="J15" s="90">
        <f t="shared" si="1"/>
        <v>53</v>
      </c>
      <c r="K15" s="90">
        <f t="shared" si="1"/>
        <v>52.5</v>
      </c>
      <c r="L15" s="90">
        <f t="shared" si="1"/>
        <v>52</v>
      </c>
      <c r="M15" s="90">
        <f t="shared" si="1"/>
        <v>51.5</v>
      </c>
      <c r="N15" s="90">
        <f t="shared" si="1"/>
        <v>51</v>
      </c>
      <c r="O15" s="90">
        <f t="shared" si="1"/>
        <v>50.5</v>
      </c>
      <c r="P15" s="90">
        <f t="shared" si="1"/>
        <v>50</v>
      </c>
      <c r="Q15" s="90">
        <f t="shared" si="1"/>
        <v>49.5</v>
      </c>
      <c r="R15" s="90">
        <f t="shared" si="1"/>
        <v>49</v>
      </c>
      <c r="S15" s="23"/>
      <c r="T15" s="91">
        <f t="shared" ref="T15:T26" si="2">$D15*H15</f>
        <v>12420</v>
      </c>
      <c r="U15" s="91">
        <f t="shared" si="0"/>
        <v>12305</v>
      </c>
      <c r="V15" s="91">
        <f t="shared" si="0"/>
        <v>12190</v>
      </c>
      <c r="W15" s="91">
        <f t="shared" si="0"/>
        <v>12075</v>
      </c>
      <c r="X15" s="91">
        <f t="shared" si="0"/>
        <v>11960</v>
      </c>
      <c r="Y15" s="91">
        <f t="shared" si="0"/>
        <v>11845</v>
      </c>
      <c r="Z15" s="91">
        <f t="shared" si="0"/>
        <v>11730</v>
      </c>
      <c r="AA15" s="91">
        <f t="shared" si="0"/>
        <v>11615</v>
      </c>
      <c r="AB15" s="91">
        <f t="shared" si="0"/>
        <v>11500</v>
      </c>
      <c r="AC15" s="91">
        <f t="shared" si="0"/>
        <v>11385</v>
      </c>
      <c r="AD15" s="91">
        <f t="shared" si="0"/>
        <v>11270</v>
      </c>
      <c r="AE15" s="229" t="s">
        <v>439</v>
      </c>
    </row>
    <row r="16" spans="1:31" ht="15.75" x14ac:dyDescent="0.25">
      <c r="A16" s="34">
        <f t="shared" ref="A16:A26" si="3">A15+1</f>
        <v>3</v>
      </c>
      <c r="B16" s="93" t="s">
        <v>67</v>
      </c>
      <c r="C16" s="230" t="s">
        <v>57</v>
      </c>
      <c r="D16" s="89">
        <v>230</v>
      </c>
      <c r="E16" s="227" t="s">
        <v>50</v>
      </c>
      <c r="F16" s="89">
        <v>2</v>
      </c>
      <c r="G16" s="89">
        <v>3000</v>
      </c>
      <c r="H16" s="90">
        <v>23</v>
      </c>
      <c r="I16" s="90">
        <v>23</v>
      </c>
      <c r="J16" s="90">
        <v>23</v>
      </c>
      <c r="K16" s="90">
        <v>23</v>
      </c>
      <c r="L16" s="90">
        <v>23</v>
      </c>
      <c r="M16" s="90">
        <v>23</v>
      </c>
      <c r="N16" s="90">
        <v>23</v>
      </c>
      <c r="O16" s="90">
        <v>23</v>
      </c>
      <c r="P16" s="90">
        <v>23</v>
      </c>
      <c r="Q16" s="90">
        <v>23</v>
      </c>
      <c r="R16" s="90">
        <v>23</v>
      </c>
      <c r="S16" s="23"/>
      <c r="T16" s="91">
        <f t="shared" ref="T16:AD16" si="4">$D16*H16</f>
        <v>5290</v>
      </c>
      <c r="U16" s="91">
        <f t="shared" si="4"/>
        <v>5290</v>
      </c>
      <c r="V16" s="91">
        <f t="shared" si="4"/>
        <v>5290</v>
      </c>
      <c r="W16" s="91">
        <f t="shared" si="4"/>
        <v>5290</v>
      </c>
      <c r="X16" s="91">
        <f t="shared" si="4"/>
        <v>5290</v>
      </c>
      <c r="Y16" s="91">
        <f t="shared" si="4"/>
        <v>5290</v>
      </c>
      <c r="Z16" s="91">
        <f t="shared" si="4"/>
        <v>5290</v>
      </c>
      <c r="AA16" s="91">
        <f t="shared" si="4"/>
        <v>5290</v>
      </c>
      <c r="AB16" s="91">
        <f t="shared" si="4"/>
        <v>5290</v>
      </c>
      <c r="AC16" s="91">
        <f t="shared" si="4"/>
        <v>5290</v>
      </c>
      <c r="AD16" s="91">
        <f t="shared" si="4"/>
        <v>5290</v>
      </c>
      <c r="AE16" s="229" t="s">
        <v>439</v>
      </c>
    </row>
    <row r="17" spans="1:31" ht="15.75" x14ac:dyDescent="0.25">
      <c r="A17" s="34">
        <f t="shared" si="3"/>
        <v>4</v>
      </c>
      <c r="B17" s="93" t="s">
        <v>67</v>
      </c>
      <c r="C17" s="230" t="s">
        <v>61</v>
      </c>
      <c r="D17" s="89">
        <v>230</v>
      </c>
      <c r="E17" s="227" t="s">
        <v>50</v>
      </c>
      <c r="F17" s="89">
        <v>2</v>
      </c>
      <c r="G17" s="89">
        <v>3000</v>
      </c>
      <c r="H17" s="90">
        <v>16</v>
      </c>
      <c r="I17" s="90">
        <v>16</v>
      </c>
      <c r="J17" s="90">
        <v>16</v>
      </c>
      <c r="K17" s="90">
        <v>16</v>
      </c>
      <c r="L17" s="90">
        <v>16</v>
      </c>
      <c r="M17" s="90">
        <v>16</v>
      </c>
      <c r="N17" s="90">
        <v>16</v>
      </c>
      <c r="O17" s="90">
        <v>16</v>
      </c>
      <c r="P17" s="90">
        <v>16</v>
      </c>
      <c r="Q17" s="90">
        <v>16</v>
      </c>
      <c r="R17" s="90">
        <v>16</v>
      </c>
      <c r="S17" s="23"/>
      <c r="T17" s="91">
        <f t="shared" si="2"/>
        <v>3680</v>
      </c>
      <c r="U17" s="91">
        <f t="shared" si="0"/>
        <v>3680</v>
      </c>
      <c r="V17" s="91">
        <f t="shared" si="0"/>
        <v>3680</v>
      </c>
      <c r="W17" s="91">
        <f t="shared" si="0"/>
        <v>3680</v>
      </c>
      <c r="X17" s="91">
        <f t="shared" si="0"/>
        <v>3680</v>
      </c>
      <c r="Y17" s="91">
        <f t="shared" si="0"/>
        <v>3680</v>
      </c>
      <c r="Z17" s="91">
        <f t="shared" si="0"/>
        <v>3680</v>
      </c>
      <c r="AA17" s="91">
        <f t="shared" si="0"/>
        <v>3680</v>
      </c>
      <c r="AB17" s="91">
        <f t="shared" si="0"/>
        <v>3680</v>
      </c>
      <c r="AC17" s="91">
        <f t="shared" si="0"/>
        <v>3680</v>
      </c>
      <c r="AD17" s="91">
        <f t="shared" si="0"/>
        <v>3680</v>
      </c>
      <c r="AE17" s="229" t="s">
        <v>439</v>
      </c>
    </row>
    <row r="18" spans="1:31" ht="15.75" x14ac:dyDescent="0.25">
      <c r="A18" s="34">
        <f t="shared" si="3"/>
        <v>5</v>
      </c>
      <c r="B18" s="93" t="s">
        <v>67</v>
      </c>
      <c r="C18" s="230" t="s">
        <v>539</v>
      </c>
      <c r="D18" s="89">
        <v>230</v>
      </c>
      <c r="E18" s="227" t="s">
        <v>50</v>
      </c>
      <c r="F18" s="89">
        <v>3</v>
      </c>
      <c r="G18" s="89">
        <v>3000</v>
      </c>
      <c r="H18" s="90">
        <v>35</v>
      </c>
      <c r="I18" s="90">
        <v>35</v>
      </c>
      <c r="J18" s="90">
        <v>35</v>
      </c>
      <c r="K18" s="90">
        <v>35</v>
      </c>
      <c r="L18" s="90">
        <v>35</v>
      </c>
      <c r="M18" s="90">
        <v>35</v>
      </c>
      <c r="N18" s="90">
        <v>35</v>
      </c>
      <c r="O18" s="90">
        <v>35</v>
      </c>
      <c r="P18" s="90">
        <v>35</v>
      </c>
      <c r="Q18" s="90">
        <v>35</v>
      </c>
      <c r="R18" s="90">
        <v>35</v>
      </c>
      <c r="S18" s="23"/>
      <c r="T18" s="91">
        <f t="shared" ref="T18:AD18" si="5">$D18*H18</f>
        <v>8050</v>
      </c>
      <c r="U18" s="91">
        <f t="shared" si="5"/>
        <v>8050</v>
      </c>
      <c r="V18" s="91">
        <f t="shared" si="5"/>
        <v>8050</v>
      </c>
      <c r="W18" s="91">
        <f t="shared" si="5"/>
        <v>8050</v>
      </c>
      <c r="X18" s="91">
        <f t="shared" si="5"/>
        <v>8050</v>
      </c>
      <c r="Y18" s="91">
        <f t="shared" si="5"/>
        <v>8050</v>
      </c>
      <c r="Z18" s="91">
        <f t="shared" si="5"/>
        <v>8050</v>
      </c>
      <c r="AA18" s="91">
        <f t="shared" si="5"/>
        <v>8050</v>
      </c>
      <c r="AB18" s="91">
        <f t="shared" si="5"/>
        <v>8050</v>
      </c>
      <c r="AC18" s="91">
        <f t="shared" si="5"/>
        <v>8050</v>
      </c>
      <c r="AD18" s="91">
        <f t="shared" si="5"/>
        <v>8050</v>
      </c>
      <c r="AE18" s="229" t="s">
        <v>439</v>
      </c>
    </row>
    <row r="19" spans="1:31" ht="15.75" x14ac:dyDescent="0.25">
      <c r="A19" s="34">
        <f t="shared" si="3"/>
        <v>6</v>
      </c>
      <c r="B19" s="93" t="s">
        <v>67</v>
      </c>
      <c r="C19" s="230" t="s">
        <v>63</v>
      </c>
      <c r="D19" s="89">
        <v>230</v>
      </c>
      <c r="E19" s="227" t="s">
        <v>50</v>
      </c>
      <c r="F19" s="89">
        <v>1</v>
      </c>
      <c r="G19" s="89">
        <v>3000</v>
      </c>
      <c r="H19" s="90">
        <v>23</v>
      </c>
      <c r="I19" s="90">
        <v>23</v>
      </c>
      <c r="J19" s="90">
        <v>23</v>
      </c>
      <c r="K19" s="90">
        <v>23</v>
      </c>
      <c r="L19" s="90">
        <v>23</v>
      </c>
      <c r="M19" s="90">
        <v>23</v>
      </c>
      <c r="N19" s="90">
        <v>23</v>
      </c>
      <c r="O19" s="90">
        <v>23</v>
      </c>
      <c r="P19" s="90">
        <v>23</v>
      </c>
      <c r="Q19" s="90">
        <v>23</v>
      </c>
      <c r="R19" s="90">
        <v>23</v>
      </c>
      <c r="S19" s="23"/>
      <c r="T19" s="91">
        <f t="shared" si="2"/>
        <v>5290</v>
      </c>
      <c r="U19" s="91">
        <f t="shared" si="0"/>
        <v>5290</v>
      </c>
      <c r="V19" s="91">
        <f t="shared" si="0"/>
        <v>5290</v>
      </c>
      <c r="W19" s="91">
        <f t="shared" si="0"/>
        <v>5290</v>
      </c>
      <c r="X19" s="91">
        <f t="shared" si="0"/>
        <v>5290</v>
      </c>
      <c r="Y19" s="91">
        <f t="shared" si="0"/>
        <v>5290</v>
      </c>
      <c r="Z19" s="91">
        <f t="shared" si="0"/>
        <v>5290</v>
      </c>
      <c r="AA19" s="91">
        <f t="shared" si="0"/>
        <v>5290</v>
      </c>
      <c r="AB19" s="91">
        <f t="shared" si="0"/>
        <v>5290</v>
      </c>
      <c r="AC19" s="91">
        <f t="shared" si="0"/>
        <v>5290</v>
      </c>
      <c r="AD19" s="91">
        <f t="shared" si="0"/>
        <v>5290</v>
      </c>
      <c r="AE19" s="229" t="s">
        <v>439</v>
      </c>
    </row>
    <row r="20" spans="1:31" ht="15.75" x14ac:dyDescent="0.25">
      <c r="A20" s="34">
        <f t="shared" si="3"/>
        <v>7</v>
      </c>
      <c r="B20" s="93" t="s">
        <v>67</v>
      </c>
      <c r="C20" s="230" t="s">
        <v>98</v>
      </c>
      <c r="D20" s="89">
        <v>230</v>
      </c>
      <c r="E20" s="227" t="s">
        <v>50</v>
      </c>
      <c r="F20" s="89">
        <v>2</v>
      </c>
      <c r="G20" s="89">
        <v>3000</v>
      </c>
      <c r="H20" s="90">
        <v>23</v>
      </c>
      <c r="I20" s="90">
        <v>23</v>
      </c>
      <c r="J20" s="90">
        <v>23</v>
      </c>
      <c r="K20" s="90">
        <v>23</v>
      </c>
      <c r="L20" s="90">
        <v>23</v>
      </c>
      <c r="M20" s="90">
        <v>23</v>
      </c>
      <c r="N20" s="90">
        <v>23</v>
      </c>
      <c r="O20" s="90">
        <v>23</v>
      </c>
      <c r="P20" s="90">
        <v>23</v>
      </c>
      <c r="Q20" s="90">
        <v>23</v>
      </c>
      <c r="R20" s="90">
        <v>23</v>
      </c>
      <c r="S20" s="23"/>
      <c r="T20" s="91">
        <f t="shared" ref="T20" si="6">$D20*H20</f>
        <v>5290</v>
      </c>
      <c r="U20" s="91">
        <f t="shared" ref="U20" si="7">$D20*I20</f>
        <v>5290</v>
      </c>
      <c r="V20" s="91">
        <f t="shared" ref="V20" si="8">$D20*J20</f>
        <v>5290</v>
      </c>
      <c r="W20" s="91">
        <f t="shared" ref="W20" si="9">$D20*K20</f>
        <v>5290</v>
      </c>
      <c r="X20" s="91">
        <f t="shared" ref="X20" si="10">$D20*L20</f>
        <v>5290</v>
      </c>
      <c r="Y20" s="91">
        <f t="shared" ref="Y20" si="11">$D20*M20</f>
        <v>5290</v>
      </c>
      <c r="Z20" s="91">
        <f t="shared" ref="Z20" si="12">$D20*N20</f>
        <v>5290</v>
      </c>
      <c r="AA20" s="91">
        <f t="shared" ref="AA20" si="13">$D20*O20</f>
        <v>5290</v>
      </c>
      <c r="AB20" s="91">
        <f t="shared" ref="AB20" si="14">$D20*P20</f>
        <v>5290</v>
      </c>
      <c r="AC20" s="91">
        <f t="shared" ref="AC20" si="15">$D20*Q20</f>
        <v>5290</v>
      </c>
      <c r="AD20" s="91">
        <f t="shared" ref="AD20" si="16">$D20*R20</f>
        <v>5290</v>
      </c>
      <c r="AE20" s="229" t="s">
        <v>439</v>
      </c>
    </row>
    <row r="21" spans="1:31" ht="15.75" x14ac:dyDescent="0.25">
      <c r="A21" s="34">
        <f t="shared" si="3"/>
        <v>8</v>
      </c>
      <c r="B21" s="93" t="s">
        <v>67</v>
      </c>
      <c r="C21" s="230" t="s">
        <v>540</v>
      </c>
      <c r="D21" s="89">
        <v>230</v>
      </c>
      <c r="E21" s="227" t="s">
        <v>50</v>
      </c>
      <c r="F21" s="89">
        <v>1</v>
      </c>
      <c r="G21" s="89">
        <v>3000</v>
      </c>
      <c r="H21" s="90">
        <v>23</v>
      </c>
      <c r="I21" s="90">
        <v>23</v>
      </c>
      <c r="J21" s="90">
        <v>23</v>
      </c>
      <c r="K21" s="90">
        <v>23</v>
      </c>
      <c r="L21" s="90">
        <v>23</v>
      </c>
      <c r="M21" s="90">
        <v>23</v>
      </c>
      <c r="N21" s="90">
        <v>23</v>
      </c>
      <c r="O21" s="90">
        <v>23</v>
      </c>
      <c r="P21" s="90">
        <v>23</v>
      </c>
      <c r="Q21" s="90">
        <v>23</v>
      </c>
      <c r="R21" s="90">
        <v>23</v>
      </c>
      <c r="S21" s="23"/>
      <c r="T21" s="91">
        <f t="shared" ref="T21:AD21" si="17">$D21*H21</f>
        <v>5290</v>
      </c>
      <c r="U21" s="91">
        <f t="shared" si="17"/>
        <v>5290</v>
      </c>
      <c r="V21" s="91">
        <f t="shared" si="17"/>
        <v>5290</v>
      </c>
      <c r="W21" s="91">
        <f t="shared" si="17"/>
        <v>5290</v>
      </c>
      <c r="X21" s="91">
        <f t="shared" si="17"/>
        <v>5290</v>
      </c>
      <c r="Y21" s="91">
        <f t="shared" si="17"/>
        <v>5290</v>
      </c>
      <c r="Z21" s="91">
        <f t="shared" si="17"/>
        <v>5290</v>
      </c>
      <c r="AA21" s="91">
        <f t="shared" si="17"/>
        <v>5290</v>
      </c>
      <c r="AB21" s="91">
        <f t="shared" si="17"/>
        <v>5290</v>
      </c>
      <c r="AC21" s="91">
        <f t="shared" si="17"/>
        <v>5290</v>
      </c>
      <c r="AD21" s="91">
        <f t="shared" si="17"/>
        <v>5290</v>
      </c>
      <c r="AE21" s="229" t="s">
        <v>439</v>
      </c>
    </row>
    <row r="22" spans="1:31" ht="15.75" x14ac:dyDescent="0.25">
      <c r="A22" s="34">
        <f t="shared" si="3"/>
        <v>9</v>
      </c>
      <c r="B22" s="93" t="s">
        <v>67</v>
      </c>
      <c r="C22" s="230" t="s">
        <v>65</v>
      </c>
      <c r="D22" s="89">
        <v>230</v>
      </c>
      <c r="E22" s="227" t="s">
        <v>50</v>
      </c>
      <c r="F22" s="89">
        <v>2</v>
      </c>
      <c r="G22" s="89">
        <v>3000</v>
      </c>
      <c r="H22" s="90">
        <v>23</v>
      </c>
      <c r="I22" s="90">
        <v>23</v>
      </c>
      <c r="J22" s="90">
        <v>23</v>
      </c>
      <c r="K22" s="90">
        <v>23</v>
      </c>
      <c r="L22" s="90">
        <v>23</v>
      </c>
      <c r="M22" s="90">
        <v>23</v>
      </c>
      <c r="N22" s="90">
        <v>23</v>
      </c>
      <c r="O22" s="90">
        <v>23</v>
      </c>
      <c r="P22" s="90">
        <v>23</v>
      </c>
      <c r="Q22" s="90">
        <v>23</v>
      </c>
      <c r="R22" s="90">
        <v>23</v>
      </c>
      <c r="S22" s="23"/>
      <c r="T22" s="91">
        <f t="shared" ref="T22" si="18">$D22*H22</f>
        <v>5290</v>
      </c>
      <c r="U22" s="91">
        <f t="shared" ref="U22" si="19">$D22*I22</f>
        <v>5290</v>
      </c>
      <c r="V22" s="91">
        <f t="shared" ref="V22" si="20">$D22*J22</f>
        <v>5290</v>
      </c>
      <c r="W22" s="91">
        <f t="shared" ref="W22" si="21">$D22*K22</f>
        <v>5290</v>
      </c>
      <c r="X22" s="91">
        <f t="shared" ref="X22" si="22">$D22*L22</f>
        <v>5290</v>
      </c>
      <c r="Y22" s="91">
        <f t="shared" ref="Y22" si="23">$D22*M22</f>
        <v>5290</v>
      </c>
      <c r="Z22" s="91">
        <f t="shared" ref="Z22" si="24">$D22*N22</f>
        <v>5290</v>
      </c>
      <c r="AA22" s="91">
        <f t="shared" ref="AA22" si="25">$D22*O22</f>
        <v>5290</v>
      </c>
      <c r="AB22" s="91">
        <f t="shared" ref="AB22" si="26">$D22*P22</f>
        <v>5290</v>
      </c>
      <c r="AC22" s="91">
        <f t="shared" ref="AC22" si="27">$D22*Q22</f>
        <v>5290</v>
      </c>
      <c r="AD22" s="91">
        <f t="shared" ref="AD22" si="28">$D22*R22</f>
        <v>5290</v>
      </c>
      <c r="AE22" s="229" t="s">
        <v>439</v>
      </c>
    </row>
    <row r="23" spans="1:31" ht="15.75" x14ac:dyDescent="0.25">
      <c r="A23" s="34">
        <f t="shared" si="3"/>
        <v>10</v>
      </c>
      <c r="B23" s="93" t="s">
        <v>67</v>
      </c>
      <c r="C23" s="230" t="s">
        <v>66</v>
      </c>
      <c r="D23" s="89">
        <v>230</v>
      </c>
      <c r="E23" s="227" t="s">
        <v>50</v>
      </c>
      <c r="F23" s="89">
        <v>2</v>
      </c>
      <c r="G23" s="89">
        <v>3000</v>
      </c>
      <c r="H23" s="90">
        <v>23</v>
      </c>
      <c r="I23" s="90">
        <v>23</v>
      </c>
      <c r="J23" s="90">
        <v>23</v>
      </c>
      <c r="K23" s="90">
        <v>23</v>
      </c>
      <c r="L23" s="90">
        <v>23</v>
      </c>
      <c r="M23" s="90">
        <v>23</v>
      </c>
      <c r="N23" s="90">
        <v>23</v>
      </c>
      <c r="O23" s="90">
        <v>23</v>
      </c>
      <c r="P23" s="90">
        <v>23</v>
      </c>
      <c r="Q23" s="90">
        <v>23</v>
      </c>
      <c r="R23" s="90">
        <v>23</v>
      </c>
      <c r="S23" s="23"/>
      <c r="T23" s="91">
        <f t="shared" si="2"/>
        <v>5290</v>
      </c>
      <c r="U23" s="91">
        <f t="shared" si="0"/>
        <v>5290</v>
      </c>
      <c r="V23" s="91">
        <f t="shared" si="0"/>
        <v>5290</v>
      </c>
      <c r="W23" s="91">
        <f t="shared" si="0"/>
        <v>5290</v>
      </c>
      <c r="X23" s="91">
        <f t="shared" si="0"/>
        <v>5290</v>
      </c>
      <c r="Y23" s="91">
        <f t="shared" si="0"/>
        <v>5290</v>
      </c>
      <c r="Z23" s="91">
        <f t="shared" si="0"/>
        <v>5290</v>
      </c>
      <c r="AA23" s="91">
        <f t="shared" si="0"/>
        <v>5290</v>
      </c>
      <c r="AB23" s="91">
        <f t="shared" si="0"/>
        <v>5290</v>
      </c>
      <c r="AC23" s="91">
        <f t="shared" si="0"/>
        <v>5290</v>
      </c>
      <c r="AD23" s="91">
        <f t="shared" si="0"/>
        <v>5290</v>
      </c>
      <c r="AE23" s="229" t="s">
        <v>439</v>
      </c>
    </row>
    <row r="24" spans="1:31" ht="15.75" x14ac:dyDescent="0.25">
      <c r="A24" s="34">
        <f t="shared" si="3"/>
        <v>11</v>
      </c>
      <c r="B24" s="93" t="s">
        <v>67</v>
      </c>
      <c r="C24" s="230" t="s">
        <v>117</v>
      </c>
      <c r="D24" s="89">
        <v>230</v>
      </c>
      <c r="E24" s="227" t="s">
        <v>50</v>
      </c>
      <c r="F24" s="89">
        <v>1</v>
      </c>
      <c r="G24" s="89">
        <v>3000</v>
      </c>
      <c r="H24" s="90">
        <v>23</v>
      </c>
      <c r="I24" s="90">
        <v>23</v>
      </c>
      <c r="J24" s="90">
        <v>23</v>
      </c>
      <c r="K24" s="90">
        <v>23</v>
      </c>
      <c r="L24" s="90">
        <v>23</v>
      </c>
      <c r="M24" s="90">
        <v>23</v>
      </c>
      <c r="N24" s="90">
        <v>23</v>
      </c>
      <c r="O24" s="90">
        <v>23</v>
      </c>
      <c r="P24" s="90">
        <v>23</v>
      </c>
      <c r="Q24" s="90">
        <v>23</v>
      </c>
      <c r="R24" s="90">
        <v>23</v>
      </c>
      <c r="S24" s="23"/>
      <c r="T24" s="91">
        <f t="shared" ref="T24:AD25" si="29">$D24*H24</f>
        <v>5290</v>
      </c>
      <c r="U24" s="91">
        <f t="shared" si="29"/>
        <v>5290</v>
      </c>
      <c r="V24" s="91">
        <f t="shared" si="29"/>
        <v>5290</v>
      </c>
      <c r="W24" s="91">
        <f t="shared" si="29"/>
        <v>5290</v>
      </c>
      <c r="X24" s="91">
        <f t="shared" si="29"/>
        <v>5290</v>
      </c>
      <c r="Y24" s="91">
        <f t="shared" si="29"/>
        <v>5290</v>
      </c>
      <c r="Z24" s="91">
        <f t="shared" si="29"/>
        <v>5290</v>
      </c>
      <c r="AA24" s="91">
        <f t="shared" si="29"/>
        <v>5290</v>
      </c>
      <c r="AB24" s="91">
        <f t="shared" si="29"/>
        <v>5290</v>
      </c>
      <c r="AC24" s="91">
        <f t="shared" si="29"/>
        <v>5290</v>
      </c>
      <c r="AD24" s="91">
        <f t="shared" si="29"/>
        <v>5290</v>
      </c>
      <c r="AE24" s="229" t="s">
        <v>439</v>
      </c>
    </row>
    <row r="25" spans="1:31" ht="15.75" x14ac:dyDescent="0.25">
      <c r="A25" s="34">
        <f t="shared" si="3"/>
        <v>12</v>
      </c>
      <c r="B25" s="93" t="s">
        <v>67</v>
      </c>
      <c r="C25" s="230" t="s">
        <v>72</v>
      </c>
      <c r="D25" s="89">
        <v>230</v>
      </c>
      <c r="E25" s="227" t="s">
        <v>50</v>
      </c>
      <c r="F25" s="89">
        <v>1</v>
      </c>
      <c r="G25" s="89">
        <v>3000</v>
      </c>
      <c r="H25" s="90">
        <v>23</v>
      </c>
      <c r="I25" s="90">
        <v>23</v>
      </c>
      <c r="J25" s="90">
        <v>23</v>
      </c>
      <c r="K25" s="90">
        <v>23</v>
      </c>
      <c r="L25" s="90">
        <v>23</v>
      </c>
      <c r="M25" s="90">
        <v>23</v>
      </c>
      <c r="N25" s="90">
        <v>23</v>
      </c>
      <c r="O25" s="90">
        <v>23</v>
      </c>
      <c r="P25" s="90">
        <v>23</v>
      </c>
      <c r="Q25" s="90">
        <v>23</v>
      </c>
      <c r="R25" s="90">
        <v>23</v>
      </c>
      <c r="S25" s="23"/>
      <c r="T25" s="91">
        <f t="shared" si="29"/>
        <v>5290</v>
      </c>
      <c r="U25" s="91">
        <f t="shared" si="29"/>
        <v>5290</v>
      </c>
      <c r="V25" s="91">
        <f t="shared" si="29"/>
        <v>5290</v>
      </c>
      <c r="W25" s="91">
        <f t="shared" si="29"/>
        <v>5290</v>
      </c>
      <c r="X25" s="91">
        <f t="shared" si="29"/>
        <v>5290</v>
      </c>
      <c r="Y25" s="91">
        <f t="shared" si="29"/>
        <v>5290</v>
      </c>
      <c r="Z25" s="91">
        <f t="shared" si="29"/>
        <v>5290</v>
      </c>
      <c r="AA25" s="91">
        <f t="shared" si="29"/>
        <v>5290</v>
      </c>
      <c r="AB25" s="91">
        <f t="shared" si="29"/>
        <v>5290</v>
      </c>
      <c r="AC25" s="91">
        <f t="shared" si="29"/>
        <v>5290</v>
      </c>
      <c r="AD25" s="91">
        <f t="shared" si="29"/>
        <v>5290</v>
      </c>
      <c r="AE25" s="229" t="s">
        <v>439</v>
      </c>
    </row>
    <row r="26" spans="1:31" ht="15.75" x14ac:dyDescent="0.25">
      <c r="A26" s="34">
        <f t="shared" si="3"/>
        <v>13</v>
      </c>
      <c r="B26" s="93" t="s">
        <v>67</v>
      </c>
      <c r="C26" s="230" t="s">
        <v>73</v>
      </c>
      <c r="D26" s="89">
        <v>230</v>
      </c>
      <c r="E26" s="227" t="s">
        <v>50</v>
      </c>
      <c r="F26" s="89">
        <v>4</v>
      </c>
      <c r="G26" s="89">
        <v>3000</v>
      </c>
      <c r="H26" s="90">
        <v>40</v>
      </c>
      <c r="I26" s="90">
        <v>40</v>
      </c>
      <c r="J26" s="90">
        <v>40</v>
      </c>
      <c r="K26" s="90">
        <v>40</v>
      </c>
      <c r="L26" s="90">
        <v>40</v>
      </c>
      <c r="M26" s="90">
        <v>40</v>
      </c>
      <c r="N26" s="90">
        <v>40</v>
      </c>
      <c r="O26" s="90">
        <v>40</v>
      </c>
      <c r="P26" s="90">
        <v>40</v>
      </c>
      <c r="Q26" s="90">
        <v>40</v>
      </c>
      <c r="R26" s="90">
        <v>40</v>
      </c>
      <c r="S26" s="23"/>
      <c r="T26" s="91">
        <f t="shared" si="2"/>
        <v>9200</v>
      </c>
      <c r="U26" s="91">
        <f t="shared" si="0"/>
        <v>9200</v>
      </c>
      <c r="V26" s="91">
        <f t="shared" si="0"/>
        <v>9200</v>
      </c>
      <c r="W26" s="91">
        <f t="shared" si="0"/>
        <v>9200</v>
      </c>
      <c r="X26" s="91">
        <f t="shared" si="0"/>
        <v>9200</v>
      </c>
      <c r="Y26" s="91">
        <f t="shared" si="0"/>
        <v>9200</v>
      </c>
      <c r="Z26" s="91">
        <f t="shared" si="0"/>
        <v>9200</v>
      </c>
      <c r="AA26" s="91">
        <f t="shared" si="0"/>
        <v>9200</v>
      </c>
      <c r="AB26" s="91">
        <f t="shared" si="0"/>
        <v>9200</v>
      </c>
      <c r="AC26" s="91">
        <f t="shared" si="0"/>
        <v>9200</v>
      </c>
      <c r="AD26" s="91">
        <f t="shared" si="0"/>
        <v>9200</v>
      </c>
      <c r="AE26" s="229" t="s">
        <v>439</v>
      </c>
    </row>
    <row r="27" spans="1:31" x14ac:dyDescent="0.25"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</row>
    <row r="28" spans="1:31" x14ac:dyDescent="0.25"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</row>
    <row r="29" spans="1:31" x14ac:dyDescent="0.25">
      <c r="A29" s="43">
        <v>1</v>
      </c>
      <c r="B29" s="254" t="s">
        <v>120</v>
      </c>
      <c r="C29" s="254"/>
      <c r="D29" s="254"/>
      <c r="E29" s="254"/>
      <c r="F29" s="44"/>
      <c r="G29" s="44"/>
      <c r="H29" s="44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</row>
    <row r="30" spans="1:31" x14ac:dyDescent="0.25">
      <c r="A30" s="43">
        <v>2</v>
      </c>
      <c r="B30" s="254" t="s">
        <v>121</v>
      </c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5"/>
      <c r="N30" s="255"/>
      <c r="O30" s="255"/>
      <c r="P30" s="255"/>
      <c r="Q30" s="255"/>
    </row>
    <row r="31" spans="1:31" x14ac:dyDescent="0.25">
      <c r="A31" s="43">
        <v>3</v>
      </c>
      <c r="B31" s="254" t="s">
        <v>122</v>
      </c>
      <c r="C31" s="254"/>
      <c r="D31" s="254"/>
      <c r="E31" s="254"/>
      <c r="F31" s="254"/>
      <c r="G31" s="254"/>
      <c r="H31" s="44"/>
      <c r="I31" s="44"/>
      <c r="J31" s="44"/>
      <c r="K31" s="44"/>
      <c r="L31" s="44"/>
      <c r="M31" s="255"/>
      <c r="N31" s="255"/>
      <c r="O31" s="255"/>
      <c r="P31" s="255"/>
      <c r="Q31" s="255"/>
    </row>
    <row r="32" spans="1:31" x14ac:dyDescent="0.25">
      <c r="A32" s="43">
        <v>4</v>
      </c>
      <c r="B32" s="254" t="s">
        <v>123</v>
      </c>
      <c r="C32" s="254"/>
      <c r="D32" s="254"/>
      <c r="E32" s="254"/>
      <c r="F32" s="254"/>
      <c r="G32" s="254"/>
      <c r="H32" s="254"/>
      <c r="I32" s="254"/>
      <c r="J32" s="254"/>
      <c r="K32" s="44"/>
      <c r="L32" s="44"/>
      <c r="M32" s="255"/>
      <c r="N32" s="255"/>
      <c r="O32" s="255"/>
      <c r="P32" s="255"/>
      <c r="Q32" s="255"/>
    </row>
    <row r="33" spans="1:17" x14ac:dyDescent="0.25">
      <c r="A33" s="43">
        <v>5</v>
      </c>
      <c r="B33" s="254" t="s">
        <v>124</v>
      </c>
      <c r="C33" s="254"/>
      <c r="D33" s="254"/>
      <c r="E33" s="254"/>
      <c r="F33" s="254"/>
      <c r="G33" s="254"/>
      <c r="H33" s="254"/>
      <c r="I33" s="254"/>
      <c r="J33" s="44"/>
      <c r="K33" s="44"/>
      <c r="L33" s="44"/>
      <c r="M33" s="255"/>
      <c r="N33" s="255"/>
      <c r="O33" s="255"/>
      <c r="P33" s="255"/>
      <c r="Q33" s="255"/>
    </row>
    <row r="34" spans="1:17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255"/>
      <c r="N34" s="255"/>
      <c r="O34" s="255"/>
      <c r="P34" s="255"/>
      <c r="Q34" s="255"/>
    </row>
    <row r="35" spans="1:17" s="47" customFormat="1" ht="12.75" x14ac:dyDescent="0.2">
      <c r="A35" s="13">
        <v>6</v>
      </c>
      <c r="B35" s="14" t="s">
        <v>189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7" s="47" customFormat="1" ht="12.75" x14ac:dyDescent="0.2">
      <c r="A36" s="11"/>
      <c r="B36" s="11" t="s">
        <v>265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7" s="47" customFormat="1" ht="12.75" x14ac:dyDescent="0.2">
      <c r="A37" s="18"/>
      <c r="B37" s="11" t="s">
        <v>266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7" s="47" customFormat="1" ht="12.75" x14ac:dyDescent="0.2">
      <c r="A38" s="11"/>
      <c r="B38" s="15" t="s">
        <v>267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7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5"/>
      <c r="N39" s="45"/>
      <c r="O39" s="45"/>
      <c r="P39" s="45"/>
      <c r="Q39" s="45"/>
    </row>
    <row r="40" spans="1:17" x14ac:dyDescent="0.25">
      <c r="A40" s="43">
        <v>7</v>
      </c>
      <c r="B40" s="256" t="s">
        <v>125</v>
      </c>
      <c r="C40" s="256"/>
      <c r="D40" s="256"/>
      <c r="E40" s="256"/>
      <c r="F40" s="44"/>
      <c r="G40" s="44"/>
      <c r="H40" s="44"/>
      <c r="I40" s="44"/>
      <c r="J40" s="44"/>
      <c r="K40" s="44"/>
      <c r="L40" s="44"/>
      <c r="M40" s="255"/>
      <c r="N40" s="255"/>
      <c r="O40" s="255"/>
      <c r="P40" s="255"/>
      <c r="Q40" s="255"/>
    </row>
    <row r="41" spans="1:17" x14ac:dyDescent="0.25">
      <c r="A41" s="46" t="s">
        <v>47</v>
      </c>
      <c r="B41" s="254" t="s">
        <v>126</v>
      </c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5"/>
      <c r="P41" s="255"/>
      <c r="Q41" s="255"/>
    </row>
    <row r="42" spans="1:17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255"/>
      <c r="N42" s="255"/>
      <c r="O42" s="255"/>
      <c r="P42" s="255"/>
      <c r="Q42" s="255"/>
    </row>
    <row r="43" spans="1:17" x14ac:dyDescent="0.25">
      <c r="A43" s="43">
        <v>8</v>
      </c>
      <c r="B43" s="256" t="s">
        <v>127</v>
      </c>
      <c r="C43" s="256"/>
      <c r="D43" s="256"/>
      <c r="E43" s="256"/>
      <c r="F43" s="44"/>
      <c r="G43" s="44"/>
      <c r="H43" s="44"/>
      <c r="I43" s="44"/>
      <c r="J43" s="44"/>
      <c r="K43" s="44"/>
      <c r="L43" s="44"/>
      <c r="M43" s="255"/>
      <c r="N43" s="255"/>
      <c r="O43" s="255"/>
      <c r="P43" s="255"/>
      <c r="Q43" s="255"/>
    </row>
    <row r="44" spans="1:17" x14ac:dyDescent="0.25">
      <c r="A44" s="46" t="s">
        <v>47</v>
      </c>
      <c r="B44" s="254" t="s">
        <v>128</v>
      </c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5"/>
      <c r="Q44" s="255"/>
    </row>
    <row r="45" spans="1:17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255"/>
      <c r="N45" s="255"/>
      <c r="O45" s="255"/>
      <c r="P45" s="255"/>
      <c r="Q45" s="255"/>
    </row>
    <row r="46" spans="1:17" x14ac:dyDescent="0.25">
      <c r="A46" s="43">
        <v>9</v>
      </c>
      <c r="B46" s="256" t="s">
        <v>129</v>
      </c>
      <c r="C46" s="256"/>
      <c r="D46" s="256"/>
      <c r="E46" s="256"/>
      <c r="F46" s="44"/>
      <c r="G46" s="44"/>
      <c r="H46" s="44"/>
      <c r="I46" s="44"/>
      <c r="J46" s="44"/>
      <c r="K46" s="44"/>
      <c r="L46" s="44"/>
      <c r="M46" s="255"/>
      <c r="N46" s="255"/>
      <c r="O46" s="255"/>
      <c r="P46" s="255"/>
      <c r="Q46" s="255"/>
    </row>
    <row r="47" spans="1:17" x14ac:dyDescent="0.25">
      <c r="A47" s="46" t="s">
        <v>47</v>
      </c>
      <c r="B47" s="254" t="s">
        <v>130</v>
      </c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255"/>
      <c r="Q47" s="255"/>
    </row>
    <row r="48" spans="1:17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255"/>
      <c r="N48" s="255"/>
      <c r="O48" s="255"/>
      <c r="P48" s="255"/>
      <c r="Q48" s="255"/>
    </row>
    <row r="49" spans="1:17" s="47" customFormat="1" ht="12.75" x14ac:dyDescent="0.2">
      <c r="A49" s="13">
        <v>10</v>
      </c>
      <c r="B49" s="14" t="s">
        <v>131</v>
      </c>
      <c r="C49" s="15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7" s="47" customFormat="1" ht="12.75" x14ac:dyDescent="0.2">
      <c r="A50" s="18" t="s">
        <v>47</v>
      </c>
      <c r="B50" s="15" t="s">
        <v>132</v>
      </c>
      <c r="C50" s="15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7" s="47" customFormat="1" ht="12.75" x14ac:dyDescent="0.2">
      <c r="A51" s="18"/>
      <c r="B51" s="15" t="s">
        <v>133</v>
      </c>
      <c r="C51" s="1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7" s="47" customFormat="1" ht="12.75" x14ac:dyDescent="0.2">
      <c r="A52" s="18" t="s">
        <v>47</v>
      </c>
      <c r="B52" s="15" t="s">
        <v>134</v>
      </c>
      <c r="C52" s="15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7" s="47" customFormat="1" ht="12.75" x14ac:dyDescent="0.2">
      <c r="A53" s="18"/>
      <c r="B53" s="15" t="s">
        <v>135</v>
      </c>
      <c r="C53" s="1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7" s="47" customFormat="1" ht="12.75" x14ac:dyDescent="0.2">
      <c r="A54" s="18"/>
      <c r="B54" s="15" t="s">
        <v>136</v>
      </c>
      <c r="C54" s="1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7" s="47" customFormat="1" ht="12.75" x14ac:dyDescent="0.2">
      <c r="A55" s="18" t="s">
        <v>47</v>
      </c>
      <c r="B55" s="11" t="s">
        <v>137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</row>
    <row r="56" spans="1:17" s="47" customFormat="1" ht="12.75" x14ac:dyDescent="0.2">
      <c r="A56" s="13"/>
      <c r="B56" s="15" t="s">
        <v>133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  <row r="57" spans="1:17" s="41" customFormat="1" ht="12.75" x14ac:dyDescent="0.2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255"/>
      <c r="N57" s="255"/>
      <c r="O57" s="255"/>
      <c r="P57" s="255"/>
      <c r="Q57" s="255"/>
    </row>
    <row r="58" spans="1:17" x14ac:dyDescent="0.25">
      <c r="A58" s="43">
        <v>11</v>
      </c>
      <c r="B58" s="256" t="s">
        <v>138</v>
      </c>
      <c r="C58" s="256"/>
      <c r="D58" s="44"/>
      <c r="E58" s="44"/>
      <c r="F58" s="44"/>
      <c r="G58" s="44"/>
      <c r="H58" s="44"/>
      <c r="I58" s="44"/>
      <c r="J58" s="44"/>
      <c r="K58" s="44"/>
      <c r="L58" s="44"/>
      <c r="M58" s="255"/>
      <c r="N58" s="255"/>
      <c r="O58" s="255"/>
      <c r="P58" s="255"/>
      <c r="Q58" s="255"/>
    </row>
    <row r="59" spans="1:17" x14ac:dyDescent="0.25">
      <c r="A59" s="44"/>
      <c r="B59" s="254" t="s">
        <v>139</v>
      </c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5"/>
      <c r="O59" s="255"/>
      <c r="P59" s="255"/>
      <c r="Q59" s="255"/>
    </row>
    <row r="60" spans="1:17" x14ac:dyDescent="0.25">
      <c r="A60" s="44"/>
      <c r="B60" s="254" t="s">
        <v>140</v>
      </c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5"/>
      <c r="P60" s="255"/>
      <c r="Q60" s="255"/>
    </row>
    <row r="61" spans="1:17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255"/>
      <c r="N61" s="255"/>
      <c r="O61" s="255"/>
      <c r="P61" s="255"/>
      <c r="Q61" s="255"/>
    </row>
    <row r="62" spans="1:17" x14ac:dyDescent="0.25">
      <c r="A62" s="43">
        <v>12</v>
      </c>
      <c r="B62" s="256" t="s">
        <v>141</v>
      </c>
      <c r="C62" s="256"/>
      <c r="D62" s="44"/>
      <c r="E62" s="44"/>
      <c r="F62" s="44"/>
      <c r="G62" s="44"/>
      <c r="H62" s="44"/>
      <c r="I62" s="44"/>
      <c r="J62" s="44"/>
      <c r="K62" s="44"/>
      <c r="L62" s="44"/>
      <c r="M62" s="255"/>
      <c r="N62" s="255"/>
      <c r="O62" s="255"/>
      <c r="P62" s="255"/>
      <c r="Q62" s="255"/>
    </row>
    <row r="63" spans="1:17" x14ac:dyDescent="0.25">
      <c r="A63" s="44"/>
      <c r="B63" s="254" t="s">
        <v>497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5"/>
      <c r="Q63" s="255"/>
    </row>
    <row r="64" spans="1:17" x14ac:dyDescent="0.25">
      <c r="A64" s="44"/>
      <c r="B64" s="254" t="s">
        <v>142</v>
      </c>
      <c r="C64" s="254"/>
      <c r="D64" s="254"/>
      <c r="E64" s="254"/>
      <c r="F64" s="254"/>
      <c r="G64" s="254"/>
      <c r="H64" s="254"/>
      <c r="I64" s="254"/>
      <c r="J64" s="44"/>
      <c r="K64" s="44"/>
      <c r="L64" s="44"/>
      <c r="M64" s="255"/>
      <c r="N64" s="255"/>
      <c r="O64" s="255"/>
      <c r="P64" s="255"/>
      <c r="Q64" s="255"/>
    </row>
    <row r="65" spans="1:17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255"/>
      <c r="N65" s="255"/>
      <c r="O65" s="255"/>
      <c r="P65" s="255"/>
      <c r="Q65" s="255"/>
    </row>
    <row r="66" spans="1:17" x14ac:dyDescent="0.25">
      <c r="A66" s="44"/>
      <c r="B66" s="256" t="s">
        <v>143</v>
      </c>
      <c r="C66" s="256"/>
      <c r="D66" s="44"/>
      <c r="E66" s="44"/>
      <c r="F66" s="44"/>
      <c r="G66" s="44"/>
      <c r="H66" s="44"/>
      <c r="I66" s="44"/>
      <c r="J66" s="44"/>
      <c r="K66" s="44"/>
      <c r="L66" s="44"/>
      <c r="M66" s="255"/>
      <c r="N66" s="255"/>
      <c r="O66" s="255"/>
      <c r="P66" s="255"/>
      <c r="Q66" s="255"/>
    </row>
    <row r="67" spans="1:17" x14ac:dyDescent="0.25">
      <c r="A67" s="44"/>
      <c r="B67" s="254" t="s">
        <v>144</v>
      </c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45"/>
    </row>
    <row r="68" spans="1:17" x14ac:dyDescent="0.25">
      <c r="A68" s="44"/>
      <c r="B68" s="254" t="s">
        <v>145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</row>
    <row r="69" spans="1:17" x14ac:dyDescent="0.25">
      <c r="A69" s="44"/>
      <c r="B69" s="254" t="s">
        <v>146</v>
      </c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5"/>
      <c r="N69" s="255"/>
      <c r="O69" s="255"/>
      <c r="P69" s="255"/>
      <c r="Q69" s="255"/>
    </row>
    <row r="70" spans="1:17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255"/>
      <c r="N70" s="255"/>
      <c r="O70" s="255"/>
      <c r="P70" s="255"/>
      <c r="Q70" s="255"/>
    </row>
    <row r="71" spans="1:17" x14ac:dyDescent="0.25">
      <c r="A71" s="44"/>
      <c r="B71" s="254" t="s">
        <v>147</v>
      </c>
      <c r="C71" s="254"/>
      <c r="D71" s="254"/>
      <c r="E71" s="44"/>
      <c r="F71" s="44"/>
      <c r="G71" s="44"/>
      <c r="H71" s="44"/>
      <c r="I71" s="44"/>
      <c r="J71" s="44"/>
      <c r="K71" s="44"/>
      <c r="L71" s="44"/>
      <c r="M71" s="255"/>
      <c r="N71" s="255"/>
      <c r="O71" s="255"/>
      <c r="P71" s="255"/>
      <c r="Q71" s="255"/>
    </row>
  </sheetData>
  <sheetProtection algorithmName="SHA-512" hashValue="hjys0QSNrmOBhi9YGGsV+pzAFhISrBhcdQY1N/Rm4MqFd8+A2DXu+0wZT0+ssEZU+hF2iYuzYKebS3Zv+/xfPg==" saltValue="oIoGonWjV1GPiSm75wuyrg==" spinCount="100000" sheet="1" objects="1" scenarios="1"/>
  <mergeCells count="60">
    <mergeCell ref="M70:Q70"/>
    <mergeCell ref="B71:D71"/>
    <mergeCell ref="M71:Q71"/>
    <mergeCell ref="M65:Q65"/>
    <mergeCell ref="B66:C66"/>
    <mergeCell ref="M66:Q66"/>
    <mergeCell ref="B67:P67"/>
    <mergeCell ref="B68:Q68"/>
    <mergeCell ref="B69:L69"/>
    <mergeCell ref="M69:Q69"/>
    <mergeCell ref="B64:I64"/>
    <mergeCell ref="M64:Q64"/>
    <mergeCell ref="M57:Q57"/>
    <mergeCell ref="B58:C58"/>
    <mergeCell ref="M58:Q58"/>
    <mergeCell ref="B59:M59"/>
    <mergeCell ref="N59:Q59"/>
    <mergeCell ref="B60:N60"/>
    <mergeCell ref="O60:Q60"/>
    <mergeCell ref="M61:Q61"/>
    <mergeCell ref="B62:C62"/>
    <mergeCell ref="M62:Q62"/>
    <mergeCell ref="B63:O63"/>
    <mergeCell ref="P63:Q63"/>
    <mergeCell ref="M48:Q48"/>
    <mergeCell ref="B41:N41"/>
    <mergeCell ref="O41:Q41"/>
    <mergeCell ref="M42:Q42"/>
    <mergeCell ref="B43:E43"/>
    <mergeCell ref="M43:Q43"/>
    <mergeCell ref="B44:N44"/>
    <mergeCell ref="O44:Q44"/>
    <mergeCell ref="M45:Q45"/>
    <mergeCell ref="B46:E46"/>
    <mergeCell ref="M46:Q46"/>
    <mergeCell ref="B47:N47"/>
    <mergeCell ref="O47:Q47"/>
    <mergeCell ref="B40:E40"/>
    <mergeCell ref="M40:Q40"/>
    <mergeCell ref="AE11:AE12"/>
    <mergeCell ref="B29:E29"/>
    <mergeCell ref="B30:L30"/>
    <mergeCell ref="M30:Q30"/>
    <mergeCell ref="B31:G31"/>
    <mergeCell ref="M31:Q31"/>
    <mergeCell ref="B32:J32"/>
    <mergeCell ref="M32:Q32"/>
    <mergeCell ref="B33:I33"/>
    <mergeCell ref="M33:Q33"/>
    <mergeCell ref="M34:Q34"/>
    <mergeCell ref="Z1:AE1"/>
    <mergeCell ref="A11:A12"/>
    <mergeCell ref="B11:B12"/>
    <mergeCell ref="C11:C12"/>
    <mergeCell ref="D11:D12"/>
    <mergeCell ref="E11:E12"/>
    <mergeCell ref="F11:F12"/>
    <mergeCell ref="G11:G12"/>
    <mergeCell ref="H11:R11"/>
    <mergeCell ref="T11:W1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из МСК</vt:lpstr>
      <vt:lpstr>из НСК</vt:lpstr>
      <vt:lpstr>из ХБР</vt:lpstr>
      <vt:lpstr>из Алдана</vt:lpstr>
      <vt:lpstr>из СПб</vt:lpstr>
      <vt:lpstr>из Читы</vt:lpstr>
      <vt:lpstr>из ЯКТ</vt:lpstr>
      <vt:lpstr>из БЛГ</vt:lpstr>
      <vt:lpstr>из ТНД</vt:lpstr>
      <vt:lpstr>АЭ МСК</vt:lpstr>
      <vt:lpstr>АЭ СПб</vt:lpstr>
      <vt:lpstr>АЭ НСК</vt:lpstr>
      <vt:lpstr>АЭ ХБР</vt:lpstr>
      <vt:lpstr>АЭ КОМИ ХМАО</vt:lpstr>
      <vt:lpstr>АЭ ЯНАО</vt:lpstr>
      <vt:lpstr>АЭ НРГ</vt:lpstr>
      <vt:lpstr>АЭ Алдан</vt:lpstr>
      <vt:lpstr>АЭ ЯКТ</vt:lpstr>
      <vt:lpstr>АЭ ИРК</vt:lpstr>
      <vt:lpstr>АЭ Красноярск</vt:lpstr>
      <vt:lpstr>АЭ У-Удэ</vt:lpstr>
      <vt:lpstr>АЭ Чита</vt:lpstr>
      <vt:lpstr>АЭ БЛГ</vt:lpstr>
      <vt:lpstr>АЭ ДВ</vt:lpstr>
      <vt:lpstr>АЭ Тында</vt:lpstr>
      <vt:lpstr>Доп. услуги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Финансовый Менеджер 3</dc:creator>
  <cp:lastModifiedBy>Финансовый Менеджер 1</cp:lastModifiedBy>
  <cp:lastPrinted>2024-10-01T12:51:11Z</cp:lastPrinted>
  <dcterms:created xsi:type="dcterms:W3CDTF">2023-07-11T13:47:04Z</dcterms:created>
  <dcterms:modified xsi:type="dcterms:W3CDTF">2025-06-09T14:50:36Z</dcterms:modified>
</cp:coreProperties>
</file>