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Data\Обмен Москва\6. Финансовый директор\Иванова\Прайс\"/>
    </mc:Choice>
  </mc:AlternateContent>
  <xr:revisionPtr revIDLastSave="0" documentId="13_ncr:1_{3BB235D7-70BA-4945-9AFD-F5C992F1B819}" xr6:coauthVersionLast="47" xr6:coauthVersionMax="47" xr10:uidLastSave="{00000000-0000-0000-0000-000000000000}"/>
  <bookViews>
    <workbookView xWindow="-120" yWindow="-120" windowWidth="29040" windowHeight="15840" tabRatio="854" activeTab="11" xr2:uid="{EF3562F2-4990-43D5-834B-E5C443B03E17}"/>
  </bookViews>
  <sheets>
    <sheet name="из МСК" sheetId="1" r:id="rId1"/>
    <sheet name="из НСК" sheetId="2" r:id="rId2"/>
    <sheet name="из СПб" sheetId="3" r:id="rId3"/>
    <sheet name="из ХБР" sheetId="4" r:id="rId4"/>
    <sheet name="из Алдана" sheetId="5" r:id="rId5"/>
    <sheet name="из Читы" sheetId="6" r:id="rId6"/>
    <sheet name="из ЯКТ" sheetId="7" r:id="rId7"/>
    <sheet name="из БЛГ" sheetId="9" r:id="rId8"/>
    <sheet name="АЭ МСК" sheetId="10" r:id="rId9"/>
    <sheet name="АЭ СПб" sheetId="12" r:id="rId10"/>
    <sheet name="АЭ НСК" sheetId="13" r:id="rId11"/>
    <sheet name="АЭ ХБР" sheetId="14" r:id="rId12"/>
    <sheet name="АЭ КОМИ ХМАО" sheetId="15" r:id="rId13"/>
    <sheet name="АЭ ЯНАО" sheetId="16" r:id="rId14"/>
    <sheet name="АЭ НРГ" sheetId="17" r:id="rId15"/>
    <sheet name="АЭ Алдан" sheetId="18" r:id="rId16"/>
    <sheet name="АЭ ЯКТ" sheetId="19" r:id="rId17"/>
    <sheet name="АЭ ИРК" sheetId="22" r:id="rId18"/>
    <sheet name="АЭ Красноярск" sheetId="23" r:id="rId19"/>
    <sheet name="АЭ У-Удэ" sheetId="24" r:id="rId20"/>
    <sheet name="АЭ Чита" sheetId="25" r:id="rId21"/>
    <sheet name="АЭ БЛГ" sheetId="26" r:id="rId22"/>
    <sheet name="АЭ ДВ" sheetId="27" r:id="rId23"/>
    <sheet name="Доп. услуги" sheetId="29" r:id="rId24"/>
  </sheets>
  <definedNames>
    <definedName name="_xlnm._FilterDatabase" localSheetId="4" hidden="1">'из Алдана'!$A$14:$AE$14</definedName>
    <definedName name="_xlnm._FilterDatabase" localSheetId="7" hidden="1">'из БЛГ'!$A$14:$AE$14</definedName>
    <definedName name="_xlnm._FilterDatabase" localSheetId="0" hidden="1">'из МСК'!$A$13:$AK$69</definedName>
    <definedName name="_xlnm._FilterDatabase" localSheetId="1" hidden="1">'из НСК'!$A$13:$AE$13</definedName>
    <definedName name="_xlnm._FilterDatabase" localSheetId="2" hidden="1">'из СПб'!$A$13:$AF$14</definedName>
    <definedName name="_xlnm._FilterDatabase" localSheetId="3" hidden="1">'из ХБР'!$A$13:$AE$13</definedName>
    <definedName name="_xlnm._FilterDatabase" localSheetId="5" hidden="1">'из Читы'!$A$14:$AE$14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4" l="1"/>
  <c r="AD39" i="4"/>
  <c r="AC39" i="4"/>
  <c r="AB39" i="4"/>
  <c r="AA39" i="4"/>
  <c r="Z39" i="4"/>
  <c r="Y39" i="4"/>
  <c r="X39" i="4"/>
  <c r="W39" i="4"/>
  <c r="V39" i="4"/>
  <c r="U39" i="4"/>
  <c r="T39" i="4"/>
  <c r="AD38" i="4"/>
  <c r="AC38" i="4"/>
  <c r="AB38" i="4"/>
  <c r="AA38" i="4"/>
  <c r="Z38" i="4"/>
  <c r="Y38" i="4"/>
  <c r="X38" i="4"/>
  <c r="W38" i="4"/>
  <c r="V38" i="4"/>
  <c r="U38" i="4"/>
  <c r="T38" i="4"/>
  <c r="AD37" i="4"/>
  <c r="AC37" i="4"/>
  <c r="AB37" i="4"/>
  <c r="AA37" i="4"/>
  <c r="Z37" i="4"/>
  <c r="Y37" i="4"/>
  <c r="X37" i="4"/>
  <c r="W37" i="4"/>
  <c r="V37" i="4"/>
  <c r="U37" i="4"/>
  <c r="T37" i="4"/>
  <c r="AD36" i="4"/>
  <c r="AC36" i="4"/>
  <c r="AB36" i="4"/>
  <c r="AA36" i="4"/>
  <c r="Z36" i="4"/>
  <c r="Y36" i="4"/>
  <c r="X36" i="4"/>
  <c r="W36" i="4"/>
  <c r="V36" i="4"/>
  <c r="U36" i="4"/>
  <c r="T36" i="4"/>
  <c r="AD35" i="4"/>
  <c r="AC35" i="4"/>
  <c r="AB35" i="4"/>
  <c r="AA35" i="4"/>
  <c r="Z35" i="4"/>
  <c r="Y35" i="4"/>
  <c r="X35" i="4"/>
  <c r="W35" i="4"/>
  <c r="V35" i="4"/>
  <c r="U35" i="4"/>
  <c r="T35" i="4"/>
  <c r="AD34" i="4"/>
  <c r="AC34" i="4"/>
  <c r="AB34" i="4"/>
  <c r="AA34" i="4"/>
  <c r="Z34" i="4"/>
  <c r="Y34" i="4"/>
  <c r="X34" i="4"/>
  <c r="W34" i="4"/>
  <c r="V34" i="4"/>
  <c r="U34" i="4"/>
  <c r="T34" i="4"/>
  <c r="AD33" i="4"/>
  <c r="AC33" i="4"/>
  <c r="AB33" i="4"/>
  <c r="AA33" i="4"/>
  <c r="Z33" i="4"/>
  <c r="Y33" i="4"/>
  <c r="X33" i="4"/>
  <c r="W33" i="4"/>
  <c r="V33" i="4"/>
  <c r="U33" i="4"/>
  <c r="T33" i="4"/>
  <c r="AD32" i="4"/>
  <c r="AC32" i="4"/>
  <c r="AB32" i="4"/>
  <c r="AA32" i="4"/>
  <c r="Z32" i="4"/>
  <c r="Y32" i="4"/>
  <c r="X32" i="4"/>
  <c r="W32" i="4"/>
  <c r="V32" i="4"/>
  <c r="U32" i="4"/>
  <c r="T32" i="4"/>
  <c r="AD31" i="4"/>
  <c r="AC31" i="4"/>
  <c r="AB31" i="4"/>
  <c r="AA31" i="4"/>
  <c r="Z31" i="4"/>
  <c r="Y31" i="4"/>
  <c r="X31" i="4"/>
  <c r="W31" i="4"/>
  <c r="V31" i="4"/>
  <c r="U31" i="4"/>
  <c r="T31" i="4"/>
  <c r="AD30" i="4"/>
  <c r="AC30" i="4"/>
  <c r="AB30" i="4"/>
  <c r="AA30" i="4"/>
  <c r="Z30" i="4"/>
  <c r="Y30" i="4"/>
  <c r="X30" i="4"/>
  <c r="W30" i="4"/>
  <c r="V30" i="4"/>
  <c r="U30" i="4"/>
  <c r="T30" i="4"/>
  <c r="AD29" i="4"/>
  <c r="AC29" i="4"/>
  <c r="AB29" i="4"/>
  <c r="AA29" i="4"/>
  <c r="Z29" i="4"/>
  <c r="Y29" i="4"/>
  <c r="X29" i="4"/>
  <c r="W29" i="4"/>
  <c r="V29" i="4"/>
  <c r="U29" i="4"/>
  <c r="T29" i="4"/>
  <c r="AD28" i="4"/>
  <c r="AC28" i="4"/>
  <c r="AB28" i="4"/>
  <c r="AA28" i="4"/>
  <c r="Z28" i="4"/>
  <c r="Y28" i="4"/>
  <c r="X28" i="4"/>
  <c r="W28" i="4"/>
  <c r="V28" i="4"/>
  <c r="U28" i="4"/>
  <c r="T28" i="4"/>
  <c r="AD27" i="4"/>
  <c r="AC27" i="4"/>
  <c r="AB27" i="4"/>
  <c r="AA27" i="4"/>
  <c r="Z27" i="4"/>
  <c r="Y27" i="4"/>
  <c r="X27" i="4"/>
  <c r="W27" i="4"/>
  <c r="V27" i="4"/>
  <c r="U27" i="4"/>
  <c r="T27" i="4"/>
  <c r="AD26" i="4"/>
  <c r="AC26" i="4"/>
  <c r="AB26" i="4"/>
  <c r="AA26" i="4"/>
  <c r="Z26" i="4"/>
  <c r="Y26" i="4"/>
  <c r="X26" i="4"/>
  <c r="W26" i="4"/>
  <c r="V26" i="4"/>
  <c r="U26" i="4"/>
  <c r="T26" i="4"/>
  <c r="AD25" i="4"/>
  <c r="AC25" i="4"/>
  <c r="AB25" i="4"/>
  <c r="AA25" i="4"/>
  <c r="Z25" i="4"/>
  <c r="Y25" i="4"/>
  <c r="X25" i="4"/>
  <c r="W25" i="4"/>
  <c r="V25" i="4"/>
  <c r="U25" i="4"/>
  <c r="T25" i="4"/>
  <c r="AD24" i="4"/>
  <c r="AC24" i="4"/>
  <c r="AB24" i="4"/>
  <c r="AA24" i="4"/>
  <c r="Z24" i="4"/>
  <c r="Y24" i="4"/>
  <c r="X24" i="4"/>
  <c r="W24" i="4"/>
  <c r="V24" i="4"/>
  <c r="U24" i="4"/>
  <c r="T24" i="4"/>
  <c r="AD23" i="4"/>
  <c r="AC23" i="4"/>
  <c r="AB23" i="4"/>
  <c r="AA23" i="4"/>
  <c r="Z23" i="4"/>
  <c r="Y23" i="4"/>
  <c r="X23" i="4"/>
  <c r="W23" i="4"/>
  <c r="V23" i="4"/>
  <c r="U23" i="4"/>
  <c r="T23" i="4"/>
  <c r="AD22" i="4"/>
  <c r="AC22" i="4"/>
  <c r="AB22" i="4"/>
  <c r="AA22" i="4"/>
  <c r="Z22" i="4"/>
  <c r="Y22" i="4"/>
  <c r="X22" i="4"/>
  <c r="W22" i="4"/>
  <c r="V22" i="4"/>
  <c r="U22" i="4"/>
  <c r="T22" i="4"/>
  <c r="AD21" i="4"/>
  <c r="AC21" i="4"/>
  <c r="AB21" i="4"/>
  <c r="AA21" i="4"/>
  <c r="Z21" i="4"/>
  <c r="Y21" i="4"/>
  <c r="X21" i="4"/>
  <c r="W21" i="4"/>
  <c r="V21" i="4"/>
  <c r="U21" i="4"/>
  <c r="T21" i="4"/>
  <c r="AD20" i="4"/>
  <c r="AC20" i="4"/>
  <c r="AB20" i="4"/>
  <c r="AA20" i="4"/>
  <c r="Z20" i="4"/>
  <c r="Y20" i="4"/>
  <c r="X20" i="4"/>
  <c r="W20" i="4"/>
  <c r="V20" i="4"/>
  <c r="U20" i="4"/>
  <c r="T20" i="4"/>
  <c r="AD19" i="4"/>
  <c r="AC19" i="4"/>
  <c r="AB19" i="4"/>
  <c r="AA19" i="4"/>
  <c r="Z19" i="4"/>
  <c r="Y19" i="4"/>
  <c r="X19" i="4"/>
  <c r="W19" i="4"/>
  <c r="V19" i="4"/>
  <c r="U19" i="4"/>
  <c r="T19" i="4"/>
  <c r="AD18" i="4"/>
  <c r="AC18" i="4"/>
  <c r="AB18" i="4"/>
  <c r="AA18" i="4"/>
  <c r="Z18" i="4"/>
  <c r="Y18" i="4"/>
  <c r="X18" i="4"/>
  <c r="W18" i="4"/>
  <c r="V18" i="4"/>
  <c r="U18" i="4"/>
  <c r="T18" i="4"/>
  <c r="AD17" i="4"/>
  <c r="AC17" i="4"/>
  <c r="AB17" i="4"/>
  <c r="AA17" i="4"/>
  <c r="Z17" i="4"/>
  <c r="Y17" i="4"/>
  <c r="X17" i="4"/>
  <c r="W17" i="4"/>
  <c r="V17" i="4"/>
  <c r="U17" i="4"/>
  <c r="T17" i="4"/>
  <c r="AD16" i="4"/>
  <c r="AC16" i="4"/>
  <c r="AB16" i="4"/>
  <c r="AA16" i="4"/>
  <c r="Z16" i="4"/>
  <c r="Y16" i="4"/>
  <c r="X16" i="4"/>
  <c r="W16" i="4"/>
  <c r="V16" i="4"/>
  <c r="U16" i="4"/>
  <c r="T16" i="4"/>
  <c r="AD15" i="4"/>
  <c r="AC15" i="4"/>
  <c r="AB15" i="4"/>
  <c r="AA15" i="4"/>
  <c r="Z15" i="4"/>
  <c r="Y15" i="4"/>
  <c r="X15" i="4"/>
  <c r="W15" i="4"/>
  <c r="V15" i="4"/>
  <c r="U15" i="4"/>
  <c r="T15" i="4"/>
  <c r="AD14" i="4"/>
  <c r="AC14" i="4"/>
  <c r="AB14" i="4"/>
  <c r="AA14" i="4"/>
  <c r="Z14" i="4"/>
  <c r="Y14" i="4"/>
  <c r="X14" i="4"/>
  <c r="W14" i="4"/>
  <c r="V14" i="4"/>
  <c r="U14" i="4"/>
  <c r="T14" i="4"/>
  <c r="U40" i="4" l="1"/>
  <c r="V40" i="4" l="1"/>
  <c r="W40" i="4" l="1"/>
  <c r="X40" i="4" l="1"/>
  <c r="Y40" i="4" l="1"/>
  <c r="Z40" i="4" l="1"/>
  <c r="AA40" i="4" l="1"/>
  <c r="AB40" i="4" l="1"/>
  <c r="AC40" i="4" l="1"/>
  <c r="AD40" i="4"/>
  <c r="T16" i="9" l="1"/>
  <c r="T17" i="9"/>
  <c r="T18" i="9"/>
  <c r="T19" i="9"/>
  <c r="T20" i="9"/>
  <c r="T21" i="9"/>
  <c r="T22" i="9"/>
  <c r="T23" i="9"/>
  <c r="T24" i="9"/>
  <c r="T25" i="9"/>
  <c r="T15" i="9"/>
  <c r="I16" i="9"/>
  <c r="U16" i="9" s="1"/>
  <c r="J16" i="9"/>
  <c r="V16" i="9" s="1"/>
  <c r="K16" i="9"/>
  <c r="W16" i="9" s="1"/>
  <c r="L16" i="9"/>
  <c r="X16" i="9" s="1"/>
  <c r="M16" i="9"/>
  <c r="Y16" i="9" s="1"/>
  <c r="N16" i="9"/>
  <c r="Z16" i="9" s="1"/>
  <c r="O16" i="9"/>
  <c r="AA16" i="9" s="1"/>
  <c r="P16" i="9"/>
  <c r="AB16" i="9" s="1"/>
  <c r="Q16" i="9"/>
  <c r="AC16" i="9" s="1"/>
  <c r="R16" i="9"/>
  <c r="AD16" i="9" s="1"/>
  <c r="I17" i="9"/>
  <c r="U17" i="9" s="1"/>
  <c r="J17" i="9"/>
  <c r="V17" i="9" s="1"/>
  <c r="K17" i="9"/>
  <c r="W17" i="9" s="1"/>
  <c r="L17" i="9"/>
  <c r="X17" i="9" s="1"/>
  <c r="M17" i="9"/>
  <c r="Y17" i="9" s="1"/>
  <c r="N17" i="9"/>
  <c r="Z17" i="9" s="1"/>
  <c r="O17" i="9"/>
  <c r="AA17" i="9" s="1"/>
  <c r="P17" i="9"/>
  <c r="AB17" i="9" s="1"/>
  <c r="Q17" i="9"/>
  <c r="AC17" i="9" s="1"/>
  <c r="R17" i="9"/>
  <c r="AD17" i="9" s="1"/>
  <c r="I18" i="9"/>
  <c r="U18" i="9" s="1"/>
  <c r="J18" i="9"/>
  <c r="V18" i="9" s="1"/>
  <c r="K18" i="9"/>
  <c r="W18" i="9" s="1"/>
  <c r="L18" i="9"/>
  <c r="X18" i="9" s="1"/>
  <c r="M18" i="9"/>
  <c r="Y18" i="9" s="1"/>
  <c r="N18" i="9"/>
  <c r="Z18" i="9" s="1"/>
  <c r="O18" i="9"/>
  <c r="AA18" i="9" s="1"/>
  <c r="P18" i="9"/>
  <c r="AB18" i="9" s="1"/>
  <c r="Q18" i="9"/>
  <c r="AC18" i="9" s="1"/>
  <c r="R18" i="9"/>
  <c r="AD18" i="9" s="1"/>
  <c r="I19" i="9"/>
  <c r="U19" i="9" s="1"/>
  <c r="J19" i="9"/>
  <c r="V19" i="9" s="1"/>
  <c r="K19" i="9"/>
  <c r="W19" i="9" s="1"/>
  <c r="L19" i="9"/>
  <c r="X19" i="9" s="1"/>
  <c r="M19" i="9"/>
  <c r="Y19" i="9" s="1"/>
  <c r="N19" i="9"/>
  <c r="Z19" i="9" s="1"/>
  <c r="O19" i="9"/>
  <c r="AA19" i="9" s="1"/>
  <c r="P19" i="9"/>
  <c r="AB19" i="9" s="1"/>
  <c r="Q19" i="9"/>
  <c r="AC19" i="9" s="1"/>
  <c r="R19" i="9"/>
  <c r="AD19" i="9" s="1"/>
  <c r="I20" i="9"/>
  <c r="U20" i="9" s="1"/>
  <c r="J20" i="9"/>
  <c r="V20" i="9" s="1"/>
  <c r="K20" i="9"/>
  <c r="W20" i="9" s="1"/>
  <c r="L20" i="9"/>
  <c r="X20" i="9" s="1"/>
  <c r="M20" i="9"/>
  <c r="Y20" i="9" s="1"/>
  <c r="N20" i="9"/>
  <c r="Z20" i="9" s="1"/>
  <c r="O20" i="9"/>
  <c r="AA20" i="9" s="1"/>
  <c r="P20" i="9"/>
  <c r="AB20" i="9" s="1"/>
  <c r="Q20" i="9"/>
  <c r="AC20" i="9" s="1"/>
  <c r="R20" i="9"/>
  <c r="AD20" i="9" s="1"/>
  <c r="I21" i="9"/>
  <c r="U21" i="9" s="1"/>
  <c r="J21" i="9"/>
  <c r="V21" i="9" s="1"/>
  <c r="K21" i="9"/>
  <c r="W21" i="9" s="1"/>
  <c r="L21" i="9"/>
  <c r="X21" i="9" s="1"/>
  <c r="M21" i="9"/>
  <c r="Y21" i="9" s="1"/>
  <c r="N21" i="9"/>
  <c r="Z21" i="9" s="1"/>
  <c r="O21" i="9"/>
  <c r="AA21" i="9" s="1"/>
  <c r="P21" i="9"/>
  <c r="AB21" i="9" s="1"/>
  <c r="Q21" i="9"/>
  <c r="AC21" i="9" s="1"/>
  <c r="R21" i="9"/>
  <c r="AD21" i="9" s="1"/>
  <c r="I22" i="9"/>
  <c r="U22" i="9" s="1"/>
  <c r="J22" i="9"/>
  <c r="V22" i="9" s="1"/>
  <c r="K22" i="9"/>
  <c r="W22" i="9" s="1"/>
  <c r="L22" i="9"/>
  <c r="X22" i="9" s="1"/>
  <c r="M22" i="9"/>
  <c r="Y22" i="9" s="1"/>
  <c r="N22" i="9"/>
  <c r="Z22" i="9" s="1"/>
  <c r="O22" i="9"/>
  <c r="AA22" i="9" s="1"/>
  <c r="P22" i="9"/>
  <c r="AB22" i="9" s="1"/>
  <c r="Q22" i="9"/>
  <c r="AC22" i="9" s="1"/>
  <c r="R22" i="9"/>
  <c r="AD22" i="9" s="1"/>
  <c r="I23" i="9"/>
  <c r="U23" i="9" s="1"/>
  <c r="J23" i="9"/>
  <c r="V23" i="9" s="1"/>
  <c r="K23" i="9"/>
  <c r="W23" i="9" s="1"/>
  <c r="L23" i="9"/>
  <c r="X23" i="9" s="1"/>
  <c r="M23" i="9"/>
  <c r="Y23" i="9" s="1"/>
  <c r="N23" i="9"/>
  <c r="Z23" i="9" s="1"/>
  <c r="O23" i="9"/>
  <c r="AA23" i="9" s="1"/>
  <c r="P23" i="9"/>
  <c r="AB23" i="9" s="1"/>
  <c r="Q23" i="9"/>
  <c r="AC23" i="9" s="1"/>
  <c r="R23" i="9"/>
  <c r="AD23" i="9" s="1"/>
  <c r="I24" i="9"/>
  <c r="U24" i="9" s="1"/>
  <c r="J24" i="9"/>
  <c r="V24" i="9" s="1"/>
  <c r="K24" i="9"/>
  <c r="W24" i="9" s="1"/>
  <c r="L24" i="9"/>
  <c r="X24" i="9" s="1"/>
  <c r="M24" i="9"/>
  <c r="Y24" i="9" s="1"/>
  <c r="N24" i="9"/>
  <c r="Z24" i="9" s="1"/>
  <c r="O24" i="9"/>
  <c r="AA24" i="9" s="1"/>
  <c r="P24" i="9"/>
  <c r="AB24" i="9" s="1"/>
  <c r="Q24" i="9"/>
  <c r="AC24" i="9" s="1"/>
  <c r="R24" i="9"/>
  <c r="AD24" i="9" s="1"/>
  <c r="I25" i="9"/>
  <c r="U25" i="9" s="1"/>
  <c r="J25" i="9"/>
  <c r="V25" i="9" s="1"/>
  <c r="K25" i="9"/>
  <c r="W25" i="9" s="1"/>
  <c r="L25" i="9"/>
  <c r="X25" i="9" s="1"/>
  <c r="M25" i="9"/>
  <c r="Y25" i="9" s="1"/>
  <c r="N25" i="9"/>
  <c r="Z25" i="9" s="1"/>
  <c r="O25" i="9"/>
  <c r="AA25" i="9" s="1"/>
  <c r="P25" i="9"/>
  <c r="AB25" i="9" s="1"/>
  <c r="Q25" i="9"/>
  <c r="AC25" i="9" s="1"/>
  <c r="R25" i="9"/>
  <c r="AD25" i="9" s="1"/>
  <c r="I15" i="9"/>
  <c r="T16" i="7"/>
  <c r="T17" i="7"/>
  <c r="T18" i="7"/>
  <c r="T19" i="7"/>
  <c r="T15" i="7"/>
  <c r="I16" i="7"/>
  <c r="U16" i="7" s="1"/>
  <c r="J16" i="7"/>
  <c r="V16" i="7" s="1"/>
  <c r="K16" i="7"/>
  <c r="W16" i="7" s="1"/>
  <c r="L16" i="7"/>
  <c r="X16" i="7" s="1"/>
  <c r="M16" i="7"/>
  <c r="Y16" i="7" s="1"/>
  <c r="N16" i="7"/>
  <c r="Z16" i="7" s="1"/>
  <c r="O16" i="7"/>
  <c r="AA16" i="7" s="1"/>
  <c r="P16" i="7"/>
  <c r="AB16" i="7" s="1"/>
  <c r="Q16" i="7"/>
  <c r="AC16" i="7" s="1"/>
  <c r="R16" i="7"/>
  <c r="AD16" i="7" s="1"/>
  <c r="I17" i="7"/>
  <c r="U17" i="7" s="1"/>
  <c r="J17" i="7"/>
  <c r="V17" i="7" s="1"/>
  <c r="K17" i="7"/>
  <c r="W17" i="7" s="1"/>
  <c r="L17" i="7"/>
  <c r="X17" i="7" s="1"/>
  <c r="M17" i="7"/>
  <c r="Y17" i="7" s="1"/>
  <c r="N17" i="7"/>
  <c r="Z17" i="7" s="1"/>
  <c r="O17" i="7"/>
  <c r="AA17" i="7" s="1"/>
  <c r="P17" i="7"/>
  <c r="AB17" i="7" s="1"/>
  <c r="Q17" i="7"/>
  <c r="AC17" i="7" s="1"/>
  <c r="R17" i="7"/>
  <c r="AD17" i="7" s="1"/>
  <c r="I18" i="7"/>
  <c r="U18" i="7" s="1"/>
  <c r="J18" i="7"/>
  <c r="V18" i="7" s="1"/>
  <c r="K18" i="7"/>
  <c r="W18" i="7" s="1"/>
  <c r="L18" i="7"/>
  <c r="X18" i="7" s="1"/>
  <c r="M18" i="7"/>
  <c r="Y18" i="7" s="1"/>
  <c r="N18" i="7"/>
  <c r="Z18" i="7" s="1"/>
  <c r="O18" i="7"/>
  <c r="AA18" i="7" s="1"/>
  <c r="P18" i="7"/>
  <c r="AB18" i="7" s="1"/>
  <c r="Q18" i="7"/>
  <c r="AC18" i="7" s="1"/>
  <c r="R18" i="7"/>
  <c r="AD18" i="7" s="1"/>
  <c r="I19" i="7"/>
  <c r="U19" i="7" s="1"/>
  <c r="J19" i="7"/>
  <c r="V19" i="7" s="1"/>
  <c r="K19" i="7"/>
  <c r="W19" i="7" s="1"/>
  <c r="L19" i="7"/>
  <c r="X19" i="7" s="1"/>
  <c r="M19" i="7"/>
  <c r="Y19" i="7" s="1"/>
  <c r="N19" i="7"/>
  <c r="Z19" i="7" s="1"/>
  <c r="O19" i="7"/>
  <c r="AA19" i="7" s="1"/>
  <c r="P19" i="7"/>
  <c r="AB19" i="7" s="1"/>
  <c r="Q19" i="7"/>
  <c r="AC19" i="7" s="1"/>
  <c r="R19" i="7"/>
  <c r="AD19" i="7" s="1"/>
  <c r="I15" i="7"/>
  <c r="T16" i="6"/>
  <c r="T17" i="6"/>
  <c r="T18" i="6"/>
  <c r="T19" i="6"/>
  <c r="T20" i="6"/>
  <c r="T21" i="6"/>
  <c r="T15" i="6"/>
  <c r="I21" i="6"/>
  <c r="I20" i="6"/>
  <c r="I19" i="6"/>
  <c r="I18" i="6"/>
  <c r="I17" i="6"/>
  <c r="I16" i="6"/>
  <c r="T16" i="5"/>
  <c r="T17" i="5"/>
  <c r="T18" i="5"/>
  <c r="T19" i="5"/>
  <c r="T20" i="5"/>
  <c r="T21" i="5"/>
  <c r="T15" i="5"/>
  <c r="I16" i="5"/>
  <c r="I17" i="5"/>
  <c r="I18" i="5"/>
  <c r="I19" i="5"/>
  <c r="I20" i="5"/>
  <c r="I21" i="5"/>
  <c r="I15" i="5"/>
  <c r="I15" i="6"/>
  <c r="U15" i="6" s="1"/>
  <c r="U14" i="3"/>
  <c r="V14" i="3"/>
  <c r="W14" i="3"/>
  <c r="X14" i="3"/>
  <c r="Y14" i="3"/>
  <c r="Z14" i="3"/>
  <c r="AA14" i="3"/>
  <c r="AB14" i="3"/>
  <c r="AC14" i="3"/>
  <c r="AD14" i="3"/>
  <c r="T14" i="3"/>
  <c r="P14" i="3"/>
  <c r="O14" i="3" s="1"/>
  <c r="N14" i="3" s="1"/>
  <c r="M14" i="3" s="1"/>
  <c r="L14" i="3" s="1"/>
  <c r="K14" i="3" s="1"/>
  <c r="J14" i="3" s="1"/>
  <c r="I14" i="3" s="1"/>
  <c r="H14" i="3" s="1"/>
  <c r="Q14" i="3"/>
  <c r="T19" i="1"/>
  <c r="U19" i="1"/>
  <c r="V19" i="1"/>
  <c r="W19" i="1"/>
  <c r="X19" i="1"/>
  <c r="Y19" i="1"/>
  <c r="Z19" i="1"/>
  <c r="AA19" i="1"/>
  <c r="AB19" i="1"/>
  <c r="AC19" i="1"/>
  <c r="AD19" i="1"/>
  <c r="U15" i="7" l="1"/>
  <c r="J15" i="7"/>
  <c r="U15" i="9"/>
  <c r="J15" i="9"/>
  <c r="J16" i="6"/>
  <c r="U16" i="6"/>
  <c r="J17" i="6"/>
  <c r="U17" i="6"/>
  <c r="J18" i="6"/>
  <c r="U18" i="6"/>
  <c r="J19" i="6"/>
  <c r="U19" i="6"/>
  <c r="J20" i="6"/>
  <c r="U20" i="6"/>
  <c r="J21" i="6"/>
  <c r="U21" i="6"/>
  <c r="U15" i="5"/>
  <c r="J15" i="5"/>
  <c r="J21" i="5"/>
  <c r="U21" i="5"/>
  <c r="J18" i="5"/>
  <c r="U18" i="5"/>
  <c r="U16" i="5"/>
  <c r="J16" i="5"/>
  <c r="J19" i="5"/>
  <c r="U19" i="5"/>
  <c r="J17" i="5"/>
  <c r="U17" i="5"/>
  <c r="J20" i="5"/>
  <c r="U20" i="5"/>
  <c r="J15" i="6"/>
  <c r="V15" i="6" s="1"/>
  <c r="V15" i="7" l="1"/>
  <c r="K15" i="7"/>
  <c r="V15" i="9"/>
  <c r="K15" i="9"/>
  <c r="K21" i="6"/>
  <c r="V21" i="6"/>
  <c r="K20" i="6"/>
  <c r="V20" i="6"/>
  <c r="K19" i="6"/>
  <c r="V19" i="6"/>
  <c r="K18" i="6"/>
  <c r="V18" i="6"/>
  <c r="K17" i="6"/>
  <c r="V17" i="6"/>
  <c r="K16" i="6"/>
  <c r="V16" i="6"/>
  <c r="V16" i="5"/>
  <c r="K16" i="5"/>
  <c r="K18" i="5"/>
  <c r="V18" i="5"/>
  <c r="K21" i="5"/>
  <c r="V21" i="5"/>
  <c r="V15" i="5"/>
  <c r="K15" i="5"/>
  <c r="K19" i="5"/>
  <c r="V19" i="5"/>
  <c r="K17" i="5"/>
  <c r="V17" i="5"/>
  <c r="K20" i="5"/>
  <c r="V20" i="5"/>
  <c r="K15" i="6"/>
  <c r="W15" i="6" s="1"/>
  <c r="W15" i="7" l="1"/>
  <c r="L15" i="7"/>
  <c r="W15" i="9"/>
  <c r="L15" i="9"/>
  <c r="L16" i="6"/>
  <c r="W16" i="6"/>
  <c r="L17" i="6"/>
  <c r="W17" i="6"/>
  <c r="L18" i="6"/>
  <c r="W18" i="6"/>
  <c r="L19" i="6"/>
  <c r="W19" i="6"/>
  <c r="L20" i="6"/>
  <c r="W20" i="6"/>
  <c r="L21" i="6"/>
  <c r="W21" i="6"/>
  <c r="W15" i="5"/>
  <c r="L15" i="5"/>
  <c r="L21" i="5"/>
  <c r="W21" i="5"/>
  <c r="L18" i="5"/>
  <c r="W18" i="5"/>
  <c r="W16" i="5"/>
  <c r="L16" i="5"/>
  <c r="L19" i="5"/>
  <c r="W19" i="5"/>
  <c r="L17" i="5"/>
  <c r="W17" i="5"/>
  <c r="L20" i="5"/>
  <c r="W20" i="5"/>
  <c r="L15" i="6"/>
  <c r="X15" i="6" s="1"/>
  <c r="X15" i="7" l="1"/>
  <c r="M15" i="7"/>
  <c r="X15" i="9"/>
  <c r="M15" i="9"/>
  <c r="M21" i="6"/>
  <c r="X21" i="6"/>
  <c r="M20" i="6"/>
  <c r="X20" i="6"/>
  <c r="M19" i="6"/>
  <c r="X19" i="6"/>
  <c r="M18" i="6"/>
  <c r="X18" i="6"/>
  <c r="M17" i="6"/>
  <c r="X17" i="6"/>
  <c r="M16" i="6"/>
  <c r="X16" i="6"/>
  <c r="X16" i="5"/>
  <c r="M16" i="5"/>
  <c r="M18" i="5"/>
  <c r="X18" i="5"/>
  <c r="M21" i="5"/>
  <c r="X21" i="5"/>
  <c r="X15" i="5"/>
  <c r="M15" i="5"/>
  <c r="M19" i="5"/>
  <c r="X19" i="5"/>
  <c r="M17" i="5"/>
  <c r="X17" i="5"/>
  <c r="M20" i="5"/>
  <c r="X20" i="5"/>
  <c r="M15" i="6"/>
  <c r="Y15" i="6" s="1"/>
  <c r="Y15" i="7" l="1"/>
  <c r="N15" i="7"/>
  <c r="Y15" i="9"/>
  <c r="N15" i="9"/>
  <c r="N16" i="6"/>
  <c r="Y16" i="6"/>
  <c r="N17" i="6"/>
  <c r="Y17" i="6"/>
  <c r="N18" i="6"/>
  <c r="Y18" i="6"/>
  <c r="N19" i="6"/>
  <c r="Y19" i="6"/>
  <c r="N20" i="6"/>
  <c r="Y20" i="6"/>
  <c r="N21" i="6"/>
  <c r="Y21" i="6"/>
  <c r="Y15" i="5"/>
  <c r="N15" i="5"/>
  <c r="N21" i="5"/>
  <c r="Y21" i="5"/>
  <c r="N18" i="5"/>
  <c r="Y18" i="5"/>
  <c r="Y16" i="5"/>
  <c r="N16" i="5"/>
  <c r="N19" i="5"/>
  <c r="Y19" i="5"/>
  <c r="N17" i="5"/>
  <c r="Y17" i="5"/>
  <c r="N20" i="5"/>
  <c r="Y20" i="5"/>
  <c r="N15" i="6"/>
  <c r="Z15" i="6" s="1"/>
  <c r="Z15" i="7" l="1"/>
  <c r="O15" i="7"/>
  <c r="Z15" i="9"/>
  <c r="O15" i="9"/>
  <c r="O21" i="6"/>
  <c r="Z21" i="6"/>
  <c r="O20" i="6"/>
  <c r="Z20" i="6"/>
  <c r="O19" i="6"/>
  <c r="Z19" i="6"/>
  <c r="O18" i="6"/>
  <c r="Z18" i="6"/>
  <c r="O17" i="6"/>
  <c r="Z17" i="6"/>
  <c r="O16" i="6"/>
  <c r="Z16" i="6"/>
  <c r="Z16" i="5"/>
  <c r="O16" i="5"/>
  <c r="O18" i="5"/>
  <c r="Z18" i="5"/>
  <c r="O21" i="5"/>
  <c r="Z21" i="5"/>
  <c r="Z15" i="5"/>
  <c r="O15" i="5"/>
  <c r="O19" i="5"/>
  <c r="Z19" i="5"/>
  <c r="O17" i="5"/>
  <c r="Z17" i="5"/>
  <c r="O20" i="5"/>
  <c r="Z20" i="5"/>
  <c r="O15" i="6"/>
  <c r="AA15" i="6" s="1"/>
  <c r="AA15" i="7" l="1"/>
  <c r="P15" i="7"/>
  <c r="AA15" i="9"/>
  <c r="P15" i="9"/>
  <c r="P16" i="6"/>
  <c r="AA16" i="6"/>
  <c r="P17" i="6"/>
  <c r="AA17" i="6"/>
  <c r="P18" i="6"/>
  <c r="AA18" i="6"/>
  <c r="P19" i="6"/>
  <c r="AA19" i="6"/>
  <c r="P20" i="6"/>
  <c r="AA20" i="6"/>
  <c r="P21" i="6"/>
  <c r="AA21" i="6"/>
  <c r="AA15" i="5"/>
  <c r="P15" i="5"/>
  <c r="P21" i="5"/>
  <c r="AA21" i="5"/>
  <c r="P18" i="5"/>
  <c r="AA18" i="5"/>
  <c r="AA16" i="5"/>
  <c r="P16" i="5"/>
  <c r="P19" i="5"/>
  <c r="AA19" i="5"/>
  <c r="P17" i="5"/>
  <c r="AA17" i="5"/>
  <c r="P20" i="5"/>
  <c r="AA20" i="5"/>
  <c r="P15" i="6"/>
  <c r="AB15" i="6" s="1"/>
  <c r="AB15" i="7" l="1"/>
  <c r="Q15" i="7"/>
  <c r="AB15" i="9"/>
  <c r="Q15" i="9"/>
  <c r="Q21" i="6"/>
  <c r="AB21" i="6"/>
  <c r="Q20" i="6"/>
  <c r="AB20" i="6"/>
  <c r="Q19" i="6"/>
  <c r="AB19" i="6"/>
  <c r="Q18" i="6"/>
  <c r="AB18" i="6"/>
  <c r="Q17" i="6"/>
  <c r="AB17" i="6"/>
  <c r="Q16" i="6"/>
  <c r="AB16" i="6"/>
  <c r="AB16" i="5"/>
  <c r="Q16" i="5"/>
  <c r="Q18" i="5"/>
  <c r="AB18" i="5"/>
  <c r="Q21" i="5"/>
  <c r="AB21" i="5"/>
  <c r="AB15" i="5"/>
  <c r="Q15" i="5"/>
  <c r="Q19" i="5"/>
  <c r="AB19" i="5"/>
  <c r="Q17" i="5"/>
  <c r="AB17" i="5"/>
  <c r="Q20" i="5"/>
  <c r="AB20" i="5"/>
  <c r="Q15" i="6"/>
  <c r="AC15" i="6" s="1"/>
  <c r="AC15" i="7" l="1"/>
  <c r="R15" i="7"/>
  <c r="AD15" i="7" s="1"/>
  <c r="AC15" i="9"/>
  <c r="R15" i="9"/>
  <c r="R16" i="6"/>
  <c r="AD16" i="6" s="1"/>
  <c r="AC16" i="6"/>
  <c r="R17" i="6"/>
  <c r="AD17" i="6" s="1"/>
  <c r="AC17" i="6"/>
  <c r="R18" i="6"/>
  <c r="AD18" i="6" s="1"/>
  <c r="AC18" i="6"/>
  <c r="R19" i="6"/>
  <c r="AD19" i="6" s="1"/>
  <c r="AC19" i="6"/>
  <c r="R20" i="6"/>
  <c r="AD20" i="6" s="1"/>
  <c r="AC20" i="6"/>
  <c r="R21" i="6"/>
  <c r="AD21" i="6" s="1"/>
  <c r="AC21" i="6"/>
  <c r="AC15" i="5"/>
  <c r="R15" i="5"/>
  <c r="AD15" i="5" s="1"/>
  <c r="R21" i="5"/>
  <c r="AD21" i="5" s="1"/>
  <c r="AC21" i="5"/>
  <c r="R18" i="5"/>
  <c r="AD18" i="5" s="1"/>
  <c r="AC18" i="5"/>
  <c r="AC16" i="5"/>
  <c r="R16" i="5"/>
  <c r="AD16" i="5" s="1"/>
  <c r="R19" i="5"/>
  <c r="AD19" i="5" s="1"/>
  <c r="AC19" i="5"/>
  <c r="R17" i="5"/>
  <c r="AD17" i="5" s="1"/>
  <c r="AC17" i="5"/>
  <c r="R20" i="5"/>
  <c r="AD20" i="5" s="1"/>
  <c r="AC20" i="5"/>
  <c r="R15" i="6"/>
  <c r="AD15" i="6" s="1"/>
  <c r="AD15" i="9" l="1"/>
  <c r="S15" i="9"/>
  <c r="AD15" i="1"/>
  <c r="AD16" i="1"/>
  <c r="AD17" i="1"/>
  <c r="AD18" i="1"/>
  <c r="AD20" i="1"/>
  <c r="AD21" i="1"/>
  <c r="AD22" i="1"/>
  <c r="V23" i="1"/>
  <c r="W23" i="1"/>
  <c r="X23" i="1"/>
  <c r="Y23" i="1"/>
  <c r="Z23" i="1"/>
  <c r="AA23" i="1"/>
  <c r="AB23" i="1"/>
  <c r="AC23" i="1"/>
  <c r="AD23" i="1"/>
  <c r="AD24" i="1"/>
  <c r="AD25" i="1"/>
  <c r="AD26" i="1"/>
  <c r="AD27" i="1"/>
  <c r="AD28" i="1"/>
  <c r="V29" i="1"/>
  <c r="W29" i="1"/>
  <c r="X29" i="1"/>
  <c r="Y29" i="1"/>
  <c r="Z29" i="1"/>
  <c r="AA29" i="1"/>
  <c r="AB29" i="1"/>
  <c r="AC29" i="1"/>
  <c r="AD29" i="1"/>
  <c r="AD30" i="1"/>
  <c r="V31" i="1"/>
  <c r="W31" i="1"/>
  <c r="X31" i="1"/>
  <c r="Y31" i="1"/>
  <c r="Z31" i="1"/>
  <c r="AA31" i="1"/>
  <c r="AB31" i="1"/>
  <c r="AC31" i="1"/>
  <c r="AD31" i="1"/>
  <c r="AD32" i="1"/>
  <c r="AD33" i="1"/>
  <c r="AD34" i="1"/>
  <c r="V35" i="1"/>
  <c r="W35" i="1"/>
  <c r="X35" i="1"/>
  <c r="Y35" i="1"/>
  <c r="Z35" i="1"/>
  <c r="AA35" i="1"/>
  <c r="AB35" i="1"/>
  <c r="AC35" i="1"/>
  <c r="AD35" i="1"/>
  <c r="V36" i="1"/>
  <c r="W36" i="1"/>
  <c r="X36" i="1"/>
  <c r="Y36" i="1"/>
  <c r="Z36" i="1"/>
  <c r="AA36" i="1"/>
  <c r="AB36" i="1"/>
  <c r="AC36" i="1"/>
  <c r="AD36" i="1"/>
  <c r="V37" i="1"/>
  <c r="W37" i="1"/>
  <c r="X37" i="1"/>
  <c r="Y37" i="1"/>
  <c r="Z37" i="1"/>
  <c r="AA37" i="1"/>
  <c r="AB37" i="1"/>
  <c r="AC37" i="1"/>
  <c r="AD37" i="1"/>
  <c r="V38" i="1"/>
  <c r="W38" i="1"/>
  <c r="X38" i="1"/>
  <c r="Y38" i="1"/>
  <c r="Z38" i="1"/>
  <c r="AA38" i="1"/>
  <c r="AB38" i="1"/>
  <c r="AC38" i="1"/>
  <c r="AD38" i="1"/>
  <c r="AD39" i="1"/>
  <c r="AD40" i="1"/>
  <c r="V41" i="1"/>
  <c r="W41" i="1"/>
  <c r="X41" i="1"/>
  <c r="Y41" i="1"/>
  <c r="Z41" i="1"/>
  <c r="AA41" i="1"/>
  <c r="AB41" i="1"/>
  <c r="AC41" i="1"/>
  <c r="AD41" i="1"/>
  <c r="AD42" i="1"/>
  <c r="AD43" i="1"/>
  <c r="AD44" i="1"/>
  <c r="AD45" i="1"/>
  <c r="AD46" i="1"/>
  <c r="AD47" i="1"/>
  <c r="V48" i="1"/>
  <c r="W48" i="1"/>
  <c r="X48" i="1"/>
  <c r="Y48" i="1"/>
  <c r="Z48" i="1"/>
  <c r="AA48" i="1"/>
  <c r="AB48" i="1"/>
  <c r="AC48" i="1"/>
  <c r="AD48" i="1"/>
  <c r="V49" i="1"/>
  <c r="W49" i="1"/>
  <c r="X49" i="1"/>
  <c r="Y49" i="1"/>
  <c r="Z49" i="1"/>
  <c r="AA49" i="1"/>
  <c r="AB49" i="1"/>
  <c r="AC49" i="1"/>
  <c r="AD49" i="1"/>
  <c r="AD50" i="1"/>
  <c r="V51" i="1"/>
  <c r="W51" i="1"/>
  <c r="X51" i="1"/>
  <c r="Y51" i="1"/>
  <c r="Z51" i="1"/>
  <c r="AA51" i="1"/>
  <c r="AB51" i="1"/>
  <c r="AC51" i="1"/>
  <c r="AD51" i="1"/>
  <c r="V52" i="1"/>
  <c r="W52" i="1"/>
  <c r="X52" i="1"/>
  <c r="Y52" i="1"/>
  <c r="Z52" i="1"/>
  <c r="AA52" i="1"/>
  <c r="AB52" i="1"/>
  <c r="AC52" i="1"/>
  <c r="AD52" i="1"/>
  <c r="V53" i="1"/>
  <c r="W53" i="1"/>
  <c r="X53" i="1"/>
  <c r="Y53" i="1"/>
  <c r="Z53" i="1"/>
  <c r="AA53" i="1"/>
  <c r="AB53" i="1"/>
  <c r="AC53" i="1"/>
  <c r="AD53" i="1"/>
  <c r="AD54" i="1"/>
  <c r="AD55" i="1"/>
  <c r="AD56" i="1"/>
  <c r="V57" i="1"/>
  <c r="W57" i="1"/>
  <c r="X57" i="1"/>
  <c r="Y57" i="1"/>
  <c r="Z57" i="1"/>
  <c r="AA57" i="1"/>
  <c r="AB57" i="1"/>
  <c r="AC57" i="1"/>
  <c r="AD57" i="1"/>
  <c r="V58" i="1"/>
  <c r="W58" i="1"/>
  <c r="X58" i="1"/>
  <c r="Y58" i="1"/>
  <c r="Z58" i="1"/>
  <c r="AA58" i="1"/>
  <c r="AB58" i="1"/>
  <c r="AC58" i="1"/>
  <c r="AD58" i="1"/>
  <c r="V59" i="1"/>
  <c r="W59" i="1"/>
  <c r="X59" i="1"/>
  <c r="Y59" i="1"/>
  <c r="Z59" i="1"/>
  <c r="AA59" i="1"/>
  <c r="AB59" i="1"/>
  <c r="AC59" i="1"/>
  <c r="AD59" i="1"/>
  <c r="AD60" i="1"/>
  <c r="V61" i="1"/>
  <c r="W61" i="1"/>
  <c r="X61" i="1"/>
  <c r="Y61" i="1"/>
  <c r="Z61" i="1"/>
  <c r="AA61" i="1"/>
  <c r="AB61" i="1"/>
  <c r="AC61" i="1"/>
  <c r="AD61" i="1"/>
  <c r="AD62" i="1"/>
  <c r="AD63" i="1"/>
  <c r="V64" i="1"/>
  <c r="W64" i="1"/>
  <c r="X64" i="1"/>
  <c r="Y64" i="1"/>
  <c r="Z64" i="1"/>
  <c r="AA64" i="1"/>
  <c r="AB64" i="1"/>
  <c r="AC64" i="1"/>
  <c r="AD64" i="1"/>
  <c r="V65" i="1"/>
  <c r="W65" i="1"/>
  <c r="X65" i="1"/>
  <c r="Y65" i="1"/>
  <c r="Z65" i="1"/>
  <c r="AA65" i="1"/>
  <c r="AB65" i="1"/>
  <c r="AC65" i="1"/>
  <c r="AD65" i="1"/>
  <c r="AD66" i="1"/>
  <c r="AD67" i="1"/>
  <c r="V68" i="1"/>
  <c r="W68" i="1"/>
  <c r="X68" i="1"/>
  <c r="Y68" i="1"/>
  <c r="Z68" i="1"/>
  <c r="AA68" i="1"/>
  <c r="AB68" i="1"/>
  <c r="AC68" i="1"/>
  <c r="AD68" i="1"/>
  <c r="AD69" i="1"/>
  <c r="U23" i="1"/>
  <c r="U29" i="1"/>
  <c r="U31" i="1"/>
  <c r="U35" i="1"/>
  <c r="U36" i="1"/>
  <c r="U37" i="1"/>
  <c r="U38" i="1"/>
  <c r="U41" i="1"/>
  <c r="U48" i="1"/>
  <c r="U49" i="1"/>
  <c r="U51" i="1"/>
  <c r="U52" i="1"/>
  <c r="U53" i="1"/>
  <c r="U57" i="1"/>
  <c r="U58" i="1"/>
  <c r="U59" i="1"/>
  <c r="U61" i="1"/>
  <c r="U64" i="1"/>
  <c r="U65" i="1"/>
  <c r="U68" i="1"/>
  <c r="T29" i="1"/>
  <c r="T31" i="1"/>
  <c r="T35" i="1"/>
  <c r="T36" i="1"/>
  <c r="T37" i="1"/>
  <c r="T38" i="1"/>
  <c r="T41" i="1"/>
  <c r="T48" i="1"/>
  <c r="T49" i="1"/>
  <c r="T51" i="1"/>
  <c r="T52" i="1"/>
  <c r="T53" i="1"/>
  <c r="T57" i="1"/>
  <c r="T58" i="1"/>
  <c r="T59" i="1"/>
  <c r="T61" i="1"/>
  <c r="T64" i="1"/>
  <c r="T65" i="1"/>
  <c r="T68" i="1"/>
  <c r="T23" i="1"/>
  <c r="AC15" i="1" l="1"/>
  <c r="AC50" i="1"/>
  <c r="AB50" i="1"/>
  <c r="AA50" i="1"/>
  <c r="Z50" i="1"/>
  <c r="Y50" i="1"/>
  <c r="X50" i="1"/>
  <c r="W50" i="1"/>
  <c r="V50" i="1"/>
  <c r="U50" i="1"/>
  <c r="T50" i="1"/>
  <c r="AB15" i="1" l="1"/>
  <c r="AD14" i="1"/>
  <c r="T14" i="2"/>
  <c r="AC69" i="1"/>
  <c r="AC67" i="1"/>
  <c r="AB67" i="1"/>
  <c r="AA67" i="1"/>
  <c r="Z67" i="1"/>
  <c r="Y67" i="1"/>
  <c r="X67" i="1"/>
  <c r="W67" i="1"/>
  <c r="V67" i="1"/>
  <c r="U67" i="1"/>
  <c r="T67" i="1"/>
  <c r="AA15" i="1" l="1"/>
  <c r="AB69" i="1"/>
  <c r="AC62" i="1"/>
  <c r="AC54" i="1"/>
  <c r="Z15" i="1" l="1"/>
  <c r="AB54" i="1"/>
  <c r="AB62" i="1"/>
  <c r="AA69" i="1"/>
  <c r="AC46" i="1"/>
  <c r="AB46" i="1"/>
  <c r="AA46" i="1"/>
  <c r="Z46" i="1"/>
  <c r="Y46" i="1"/>
  <c r="X46" i="1"/>
  <c r="W46" i="1"/>
  <c r="V46" i="1"/>
  <c r="U46" i="1"/>
  <c r="T46" i="1"/>
  <c r="AC45" i="1"/>
  <c r="AC44" i="1"/>
  <c r="AC42" i="1"/>
  <c r="Y15" i="1" l="1"/>
  <c r="AB42" i="1"/>
  <c r="AB44" i="1"/>
  <c r="AB45" i="1"/>
  <c r="Z69" i="1"/>
  <c r="AA62" i="1"/>
  <c r="AA54" i="1"/>
  <c r="AC33" i="1"/>
  <c r="AC32" i="1"/>
  <c r="AC27" i="1"/>
  <c r="AC26" i="1"/>
  <c r="AC25" i="1"/>
  <c r="AB25" i="1"/>
  <c r="AA25" i="1"/>
  <c r="Z25" i="1"/>
  <c r="Y25" i="1"/>
  <c r="X25" i="1"/>
  <c r="W25" i="1"/>
  <c r="V25" i="1"/>
  <c r="U25" i="1"/>
  <c r="T25" i="1"/>
  <c r="AC24" i="1"/>
  <c r="AC22" i="1"/>
  <c r="AB22" i="1"/>
  <c r="AA22" i="1"/>
  <c r="Z22" i="1"/>
  <c r="Y22" i="1"/>
  <c r="X22" i="1"/>
  <c r="W22" i="1"/>
  <c r="V22" i="1"/>
  <c r="U22" i="1"/>
  <c r="T22" i="1"/>
  <c r="AC20" i="1"/>
  <c r="X15" i="1" l="1"/>
  <c r="AB20" i="1"/>
  <c r="AB24" i="1"/>
  <c r="AB26" i="1"/>
  <c r="AB27" i="1"/>
  <c r="AB32" i="1"/>
  <c r="AB33" i="1"/>
  <c r="Z54" i="1"/>
  <c r="Z62" i="1"/>
  <c r="Y69" i="1"/>
  <c r="AA45" i="1"/>
  <c r="AA44" i="1"/>
  <c r="AA42" i="1"/>
  <c r="AC56" i="1"/>
  <c r="AB56" i="1"/>
  <c r="AA56" i="1"/>
  <c r="Z56" i="1"/>
  <c r="Y56" i="1"/>
  <c r="X56" i="1"/>
  <c r="W56" i="1"/>
  <c r="V56" i="1"/>
  <c r="U56" i="1"/>
  <c r="T56" i="1"/>
  <c r="AC18" i="1"/>
  <c r="AC66" i="1"/>
  <c r="AB66" i="1"/>
  <c r="AA66" i="1"/>
  <c r="Z66" i="1"/>
  <c r="Y66" i="1"/>
  <c r="X66" i="1"/>
  <c r="W66" i="1"/>
  <c r="V66" i="1"/>
  <c r="U66" i="1"/>
  <c r="T66" i="1"/>
  <c r="AC63" i="1"/>
  <c r="AB63" i="1"/>
  <c r="AA63" i="1"/>
  <c r="Z63" i="1"/>
  <c r="Y63" i="1"/>
  <c r="X63" i="1"/>
  <c r="W63" i="1"/>
  <c r="V63" i="1"/>
  <c r="U63" i="1"/>
  <c r="T63" i="1"/>
  <c r="AC60" i="1"/>
  <c r="AC55" i="1"/>
  <c r="AB55" i="1"/>
  <c r="AA55" i="1"/>
  <c r="Z55" i="1"/>
  <c r="Y55" i="1"/>
  <c r="X55" i="1"/>
  <c r="W55" i="1"/>
  <c r="V55" i="1"/>
  <c r="U55" i="1"/>
  <c r="T55" i="1"/>
  <c r="AC47" i="1"/>
  <c r="AC43" i="1"/>
  <c r="AB43" i="1"/>
  <c r="AA43" i="1"/>
  <c r="Z43" i="1"/>
  <c r="Y43" i="1"/>
  <c r="X43" i="1"/>
  <c r="W43" i="1"/>
  <c r="V43" i="1"/>
  <c r="U43" i="1"/>
  <c r="T43" i="1"/>
  <c r="AC40" i="1"/>
  <c r="AB40" i="1"/>
  <c r="AA40" i="1"/>
  <c r="Z40" i="1"/>
  <c r="Y40" i="1"/>
  <c r="X40" i="1"/>
  <c r="W40" i="1"/>
  <c r="V40" i="1"/>
  <c r="U40" i="1"/>
  <c r="T40" i="1"/>
  <c r="AC39" i="1"/>
  <c r="AC34" i="1"/>
  <c r="AC30" i="1"/>
  <c r="AC28" i="1"/>
  <c r="AC21" i="1"/>
  <c r="AC17" i="1"/>
  <c r="AC16" i="1"/>
  <c r="W15" i="1" l="1"/>
  <c r="AC14" i="1"/>
  <c r="AB16" i="1"/>
  <c r="AB17" i="1"/>
  <c r="AB21" i="1"/>
  <c r="AB28" i="1"/>
  <c r="AB30" i="1"/>
  <c r="AB34" i="1"/>
  <c r="AB39" i="1"/>
  <c r="AB47" i="1"/>
  <c r="AB60" i="1"/>
  <c r="AB18" i="1"/>
  <c r="Z42" i="1"/>
  <c r="Z44" i="1"/>
  <c r="Z45" i="1"/>
  <c r="X69" i="1"/>
  <c r="Y62" i="1"/>
  <c r="Y54" i="1"/>
  <c r="AA33" i="1"/>
  <c r="AA32" i="1"/>
  <c r="AA27" i="1"/>
  <c r="AA26" i="1"/>
  <c r="AA24" i="1"/>
  <c r="AA20" i="1"/>
  <c r="AD38" i="2"/>
  <c r="Q38" i="2"/>
  <c r="AC38" i="2" s="1"/>
  <c r="P38" i="2"/>
  <c r="AB38" i="2" s="1"/>
  <c r="O38" i="2"/>
  <c r="AA38" i="2" s="1"/>
  <c r="N38" i="2"/>
  <c r="Z38" i="2" s="1"/>
  <c r="M38" i="2"/>
  <c r="Y38" i="2" s="1"/>
  <c r="L38" i="2"/>
  <c r="X38" i="2" s="1"/>
  <c r="K38" i="2"/>
  <c r="W38" i="2" s="1"/>
  <c r="J38" i="2"/>
  <c r="V38" i="2" s="1"/>
  <c r="I38" i="2"/>
  <c r="U38" i="2" s="1"/>
  <c r="H38" i="2"/>
  <c r="T38" i="2" s="1"/>
  <c r="Q49" i="2"/>
  <c r="P49" i="2" s="1"/>
  <c r="O49" i="2" s="1"/>
  <c r="N49" i="2" s="1"/>
  <c r="M49" i="2" s="1"/>
  <c r="L49" i="2" s="1"/>
  <c r="K49" i="2" s="1"/>
  <c r="J49" i="2" s="1"/>
  <c r="I49" i="2" s="1"/>
  <c r="H49" i="2" s="1"/>
  <c r="Q47" i="2"/>
  <c r="P47" i="2" s="1"/>
  <c r="O47" i="2" s="1"/>
  <c r="N47" i="2" s="1"/>
  <c r="M47" i="2" s="1"/>
  <c r="L47" i="2" s="1"/>
  <c r="K47" i="2" s="1"/>
  <c r="J47" i="2" s="1"/>
  <c r="I47" i="2" s="1"/>
  <c r="H47" i="2" s="1"/>
  <c r="Q42" i="2"/>
  <c r="P42" i="2" s="1"/>
  <c r="O42" i="2" s="1"/>
  <c r="N42" i="2" s="1"/>
  <c r="M42" i="2" s="1"/>
  <c r="L42" i="2" s="1"/>
  <c r="K42" i="2" s="1"/>
  <c r="J42" i="2" s="1"/>
  <c r="I42" i="2" s="1"/>
  <c r="H42" i="2" s="1"/>
  <c r="Q41" i="2"/>
  <c r="P41" i="2" s="1"/>
  <c r="O41" i="2" s="1"/>
  <c r="N41" i="2" s="1"/>
  <c r="M41" i="2" s="1"/>
  <c r="L41" i="2" s="1"/>
  <c r="K41" i="2" s="1"/>
  <c r="J41" i="2" s="1"/>
  <c r="I41" i="2" s="1"/>
  <c r="H41" i="2" s="1"/>
  <c r="Q35" i="2"/>
  <c r="P35" i="2" s="1"/>
  <c r="O35" i="2" s="1"/>
  <c r="N35" i="2" s="1"/>
  <c r="M35" i="2" s="1"/>
  <c r="L35" i="2" s="1"/>
  <c r="K35" i="2" s="1"/>
  <c r="J35" i="2" s="1"/>
  <c r="I35" i="2" s="1"/>
  <c r="H35" i="2" s="1"/>
  <c r="Q33" i="2"/>
  <c r="P33" i="2" s="1"/>
  <c r="O33" i="2" s="1"/>
  <c r="N33" i="2" s="1"/>
  <c r="M33" i="2" s="1"/>
  <c r="L33" i="2" s="1"/>
  <c r="K33" i="2" s="1"/>
  <c r="J33" i="2" s="1"/>
  <c r="I33" i="2" s="1"/>
  <c r="H33" i="2" s="1"/>
  <c r="V15" i="1" l="1"/>
  <c r="Z20" i="1"/>
  <c r="Z24" i="1"/>
  <c r="Z26" i="1"/>
  <c r="Z27" i="1"/>
  <c r="Z32" i="1"/>
  <c r="Z33" i="1"/>
  <c r="X54" i="1"/>
  <c r="X62" i="1"/>
  <c r="W69" i="1"/>
  <c r="Y45" i="1"/>
  <c r="Y44" i="1"/>
  <c r="Y42" i="1"/>
  <c r="AA18" i="1"/>
  <c r="AA60" i="1"/>
  <c r="AA47" i="1"/>
  <c r="AA39" i="1"/>
  <c r="AA34" i="1"/>
  <c r="AA30" i="1"/>
  <c r="AA28" i="1"/>
  <c r="AA21" i="1"/>
  <c r="AA17" i="1"/>
  <c r="AA16" i="1"/>
  <c r="AB14" i="1"/>
  <c r="Q32" i="2"/>
  <c r="P32" i="2" s="1"/>
  <c r="O32" i="2" s="1"/>
  <c r="N32" i="2" s="1"/>
  <c r="M32" i="2" s="1"/>
  <c r="L32" i="2" s="1"/>
  <c r="K32" i="2" s="1"/>
  <c r="J32" i="2" s="1"/>
  <c r="I32" i="2" s="1"/>
  <c r="H32" i="2" s="1"/>
  <c r="T15" i="1" l="1"/>
  <c r="U15" i="1"/>
  <c r="AA14" i="1"/>
  <c r="Z16" i="1"/>
  <c r="Z17" i="1"/>
  <c r="Z21" i="1"/>
  <c r="Z28" i="1"/>
  <c r="Z30" i="1"/>
  <c r="Z34" i="1"/>
  <c r="Z39" i="1"/>
  <c r="Z47" i="1"/>
  <c r="Z60" i="1"/>
  <c r="Z18" i="1"/>
  <c r="X42" i="1"/>
  <c r="X44" i="1"/>
  <c r="X45" i="1"/>
  <c r="V69" i="1"/>
  <c r="W62" i="1"/>
  <c r="W54" i="1"/>
  <c r="Y33" i="1"/>
  <c r="Y32" i="1"/>
  <c r="Y27" i="1"/>
  <c r="Y26" i="1"/>
  <c r="Y24" i="1"/>
  <c r="Y20" i="1"/>
  <c r="Q26" i="2"/>
  <c r="P26" i="2"/>
  <c r="O26" i="2" s="1"/>
  <c r="N26" i="2" s="1"/>
  <c r="M26" i="2" s="1"/>
  <c r="L26" i="2" s="1"/>
  <c r="K26" i="2" s="1"/>
  <c r="J26" i="2" s="1"/>
  <c r="I26" i="2" s="1"/>
  <c r="X20" i="1" l="1"/>
  <c r="X24" i="1"/>
  <c r="X26" i="1"/>
  <c r="X27" i="1"/>
  <c r="X32" i="1"/>
  <c r="X33" i="1"/>
  <c r="V54" i="1"/>
  <c r="V62" i="1"/>
  <c r="U69" i="1"/>
  <c r="W45" i="1"/>
  <c r="W44" i="1"/>
  <c r="W42" i="1"/>
  <c r="Y18" i="1"/>
  <c r="Y60" i="1"/>
  <c r="Y47" i="1"/>
  <c r="Y39" i="1"/>
  <c r="Y34" i="1"/>
  <c r="Y30" i="1"/>
  <c r="Y28" i="1"/>
  <c r="Y21" i="1"/>
  <c r="Y17" i="1"/>
  <c r="Y16" i="1"/>
  <c r="Z14" i="1"/>
  <c r="AD45" i="2"/>
  <c r="Q45" i="2"/>
  <c r="AC45" i="2" s="1"/>
  <c r="P45" i="2"/>
  <c r="AB45" i="2" s="1"/>
  <c r="O45" i="2"/>
  <c r="AA45" i="2" s="1"/>
  <c r="N45" i="2"/>
  <c r="Z45" i="2" s="1"/>
  <c r="M45" i="2"/>
  <c r="Y45" i="2" s="1"/>
  <c r="L45" i="2"/>
  <c r="X45" i="2" s="1"/>
  <c r="K45" i="2"/>
  <c r="W45" i="2" s="1"/>
  <c r="J45" i="2"/>
  <c r="V45" i="2" s="1"/>
  <c r="I45" i="2"/>
  <c r="U45" i="2" s="1"/>
  <c r="H45" i="2"/>
  <c r="T45" i="2" s="1"/>
  <c r="AD43" i="2"/>
  <c r="Q43" i="2"/>
  <c r="AC43" i="2" s="1"/>
  <c r="P43" i="2"/>
  <c r="AB43" i="2" s="1"/>
  <c r="O43" i="2"/>
  <c r="AA43" i="2" s="1"/>
  <c r="N43" i="2"/>
  <c r="Z43" i="2" s="1"/>
  <c r="M43" i="2"/>
  <c r="Y43" i="2" s="1"/>
  <c r="L43" i="2"/>
  <c r="X43" i="2" s="1"/>
  <c r="K43" i="2"/>
  <c r="W43" i="2" s="1"/>
  <c r="J43" i="2"/>
  <c r="V43" i="2" s="1"/>
  <c r="I43" i="2"/>
  <c r="U43" i="2" s="1"/>
  <c r="H43" i="2"/>
  <c r="T43" i="2" s="1"/>
  <c r="Q48" i="2"/>
  <c r="P48" i="2"/>
  <c r="O48" i="2"/>
  <c r="N48" i="2"/>
  <c r="M48" i="2"/>
  <c r="L48" i="2"/>
  <c r="K48" i="2"/>
  <c r="J48" i="2"/>
  <c r="I48" i="2"/>
  <c r="H48" i="2"/>
  <c r="Q34" i="2"/>
  <c r="P34" i="2"/>
  <c r="O34" i="2"/>
  <c r="N34" i="2"/>
  <c r="M34" i="2"/>
  <c r="L34" i="2"/>
  <c r="K34" i="2"/>
  <c r="J34" i="2"/>
  <c r="I34" i="2"/>
  <c r="H34" i="2"/>
  <c r="Q29" i="2"/>
  <c r="P29" i="2" s="1"/>
  <c r="O29" i="2" s="1"/>
  <c r="N29" i="2" s="1"/>
  <c r="M29" i="2" s="1"/>
  <c r="L29" i="2" s="1"/>
  <c r="K29" i="2" s="1"/>
  <c r="Q39" i="2"/>
  <c r="P39" i="2" s="1"/>
  <c r="O39" i="2" s="1"/>
  <c r="N39" i="2" s="1"/>
  <c r="M39" i="2" s="1"/>
  <c r="L39" i="2" s="1"/>
  <c r="K39" i="2" s="1"/>
  <c r="J39" i="2" s="1"/>
  <c r="I39" i="2" s="1"/>
  <c r="H39" i="2" s="1"/>
  <c r="Q25" i="2"/>
  <c r="P25" i="2" s="1"/>
  <c r="O25" i="2" s="1"/>
  <c r="N25" i="2" s="1"/>
  <c r="M25" i="2" s="1"/>
  <c r="L25" i="2" s="1"/>
  <c r="K25" i="2" s="1"/>
  <c r="J25" i="2" s="1"/>
  <c r="I25" i="2" s="1"/>
  <c r="H25" i="2" s="1"/>
  <c r="Q30" i="2"/>
  <c r="P30" i="2"/>
  <c r="O30" i="2"/>
  <c r="N30" i="2"/>
  <c r="M30" i="2"/>
  <c r="L30" i="2"/>
  <c r="K30" i="2"/>
  <c r="J30" i="2"/>
  <c r="I30" i="2"/>
  <c r="H30" i="2"/>
  <c r="Q24" i="2"/>
  <c r="P24" i="2" s="1"/>
  <c r="O24" i="2" s="1"/>
  <c r="N24" i="2" s="1"/>
  <c r="M24" i="2" s="1"/>
  <c r="L24" i="2" s="1"/>
  <c r="K24" i="2" s="1"/>
  <c r="J24" i="2" s="1"/>
  <c r="I24" i="2" s="1"/>
  <c r="H24" i="2" s="1"/>
  <c r="Q31" i="2"/>
  <c r="P31" i="2"/>
  <c r="O31" i="2"/>
  <c r="N31" i="2"/>
  <c r="M31" i="2"/>
  <c r="L31" i="2"/>
  <c r="K31" i="2"/>
  <c r="J31" i="2"/>
  <c r="I31" i="2"/>
  <c r="H31" i="2"/>
  <c r="Q23" i="2"/>
  <c r="P23" i="2" s="1"/>
  <c r="O23" i="2" s="1"/>
  <c r="N23" i="2" s="1"/>
  <c r="M23" i="2" s="1"/>
  <c r="L23" i="2" s="1"/>
  <c r="K23" i="2" s="1"/>
  <c r="J23" i="2" s="1"/>
  <c r="I23" i="2" s="1"/>
  <c r="H23" i="2" s="1"/>
  <c r="Q22" i="2"/>
  <c r="P22" i="2"/>
  <c r="O22" i="2"/>
  <c r="N22" i="2"/>
  <c r="M22" i="2"/>
  <c r="L22" i="2"/>
  <c r="K22" i="2"/>
  <c r="J22" i="2"/>
  <c r="I22" i="2"/>
  <c r="H22" i="2"/>
  <c r="Q21" i="2"/>
  <c r="P21" i="2" s="1"/>
  <c r="O21" i="2" s="1"/>
  <c r="N21" i="2" s="1"/>
  <c r="M21" i="2" s="1"/>
  <c r="L21" i="2" s="1"/>
  <c r="K21" i="2" s="1"/>
  <c r="J21" i="2" s="1"/>
  <c r="I21" i="2" s="1"/>
  <c r="H21" i="2" s="1"/>
  <c r="Q19" i="2"/>
  <c r="P19" i="2"/>
  <c r="O19" i="2"/>
  <c r="N19" i="2"/>
  <c r="M19" i="2"/>
  <c r="L19" i="2"/>
  <c r="K19" i="2"/>
  <c r="J19" i="2"/>
  <c r="I19" i="2"/>
  <c r="H19" i="2"/>
  <c r="Q18" i="2"/>
  <c r="P18" i="2" s="1"/>
  <c r="O18" i="2" s="1"/>
  <c r="N18" i="2" s="1"/>
  <c r="M18" i="2" s="1"/>
  <c r="L18" i="2" s="1"/>
  <c r="K18" i="2" s="1"/>
  <c r="J18" i="2" s="1"/>
  <c r="I18" i="2" s="1"/>
  <c r="H18" i="2" s="1"/>
  <c r="I17" i="2"/>
  <c r="J17" i="2" s="1"/>
  <c r="K17" i="2" s="1"/>
  <c r="L17" i="2" s="1"/>
  <c r="M17" i="2" s="1"/>
  <c r="N17" i="2" s="1"/>
  <c r="O17" i="2" s="1"/>
  <c r="P17" i="2" s="1"/>
  <c r="Q17" i="2" s="1"/>
  <c r="R17" i="2" s="1"/>
  <c r="X50" i="2"/>
  <c r="W50" i="2"/>
  <c r="V50" i="2"/>
  <c r="U50" i="2"/>
  <c r="T50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AA20" i="2"/>
  <c r="AB20" i="2"/>
  <c r="AC20" i="2"/>
  <c r="AD20" i="2"/>
  <c r="Z21" i="2"/>
  <c r="AA21" i="2"/>
  <c r="AB21" i="2"/>
  <c r="AC21" i="2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Z27" i="2"/>
  <c r="AA27" i="2"/>
  <c r="AB27" i="2"/>
  <c r="AC27" i="2"/>
  <c r="AD27" i="2"/>
  <c r="Z28" i="2"/>
  <c r="AA28" i="2"/>
  <c r="AB28" i="2"/>
  <c r="AC28" i="2"/>
  <c r="AD28" i="2"/>
  <c r="Z29" i="2"/>
  <c r="AA29" i="2"/>
  <c r="AB29" i="2"/>
  <c r="AC29" i="2"/>
  <c r="AD29" i="2"/>
  <c r="Z30" i="2"/>
  <c r="AA30" i="2"/>
  <c r="AB30" i="2"/>
  <c r="AC30" i="2"/>
  <c r="AD30" i="2"/>
  <c r="Z31" i="2"/>
  <c r="AA31" i="2"/>
  <c r="AB31" i="2"/>
  <c r="AC31" i="2"/>
  <c r="AD31" i="2"/>
  <c r="Z32" i="2"/>
  <c r="AA32" i="2"/>
  <c r="AB32" i="2"/>
  <c r="AC32" i="2"/>
  <c r="AD32" i="2"/>
  <c r="Z35" i="2"/>
  <c r="AA35" i="2"/>
  <c r="AB35" i="2"/>
  <c r="AC35" i="2"/>
  <c r="AD35" i="2"/>
  <c r="Z36" i="2"/>
  <c r="AA36" i="2"/>
  <c r="AB36" i="2"/>
  <c r="AC36" i="2"/>
  <c r="AD36" i="2"/>
  <c r="Z37" i="2"/>
  <c r="AA37" i="2"/>
  <c r="AB37" i="2"/>
  <c r="AC37" i="2"/>
  <c r="AD37" i="2"/>
  <c r="Z39" i="2"/>
  <c r="AA39" i="2"/>
  <c r="AB39" i="2"/>
  <c r="AC39" i="2"/>
  <c r="AD39" i="2"/>
  <c r="Z40" i="2"/>
  <c r="AA40" i="2"/>
  <c r="AB40" i="2"/>
  <c r="AC40" i="2"/>
  <c r="AD40" i="2"/>
  <c r="Z41" i="2"/>
  <c r="AA41" i="2"/>
  <c r="AB41" i="2"/>
  <c r="AC41" i="2"/>
  <c r="AD41" i="2"/>
  <c r="Z42" i="2"/>
  <c r="AA42" i="2"/>
  <c r="AB42" i="2"/>
  <c r="AC42" i="2"/>
  <c r="AD42" i="2"/>
  <c r="Z44" i="2"/>
  <c r="AA44" i="2"/>
  <c r="AB44" i="2"/>
  <c r="AC44" i="2"/>
  <c r="AD44" i="2"/>
  <c r="Z46" i="2"/>
  <c r="AA46" i="2"/>
  <c r="AB46" i="2"/>
  <c r="AC46" i="2"/>
  <c r="AD46" i="2"/>
  <c r="Z47" i="2"/>
  <c r="AA47" i="2"/>
  <c r="AB47" i="2"/>
  <c r="AC47" i="2"/>
  <c r="AD47" i="2"/>
  <c r="Z48" i="2"/>
  <c r="AA48" i="2"/>
  <c r="AB48" i="2"/>
  <c r="AC48" i="2"/>
  <c r="AD48" i="2"/>
  <c r="Z49" i="2"/>
  <c r="AA49" i="2"/>
  <c r="AB49" i="2"/>
  <c r="AC49" i="2"/>
  <c r="AD49" i="2"/>
  <c r="Z50" i="2"/>
  <c r="AA50" i="2"/>
  <c r="AB50" i="2"/>
  <c r="AC50" i="2"/>
  <c r="AD50" i="2"/>
  <c r="Z15" i="2"/>
  <c r="AA15" i="2"/>
  <c r="AB15" i="2"/>
  <c r="AC15" i="2"/>
  <c r="AD15" i="2"/>
  <c r="Z34" i="2"/>
  <c r="AA34" i="2"/>
  <c r="AB34" i="2"/>
  <c r="AC34" i="2"/>
  <c r="AD34" i="2"/>
  <c r="Y16" i="2"/>
  <c r="Y17" i="2"/>
  <c r="Y18" i="2"/>
  <c r="Y19" i="2"/>
  <c r="Y20" i="2"/>
  <c r="Y21" i="2"/>
  <c r="Y22" i="2"/>
  <c r="Y23" i="2"/>
  <c r="Y24" i="2"/>
  <c r="Y25" i="2"/>
  <c r="Y27" i="2"/>
  <c r="Y28" i="2"/>
  <c r="Y29" i="2"/>
  <c r="Y30" i="2"/>
  <c r="Y31" i="2"/>
  <c r="Y32" i="2"/>
  <c r="Y35" i="2"/>
  <c r="Y36" i="2"/>
  <c r="Y37" i="2"/>
  <c r="Y39" i="2"/>
  <c r="Y40" i="2"/>
  <c r="Y41" i="2"/>
  <c r="Y42" i="2"/>
  <c r="Y44" i="2"/>
  <c r="Y46" i="2"/>
  <c r="Y47" i="2"/>
  <c r="Y48" i="2"/>
  <c r="Y49" i="2"/>
  <c r="Y50" i="2"/>
  <c r="Y15" i="2"/>
  <c r="Y34" i="2"/>
  <c r="X16" i="2"/>
  <c r="X17" i="2"/>
  <c r="X18" i="2"/>
  <c r="X19" i="2"/>
  <c r="X20" i="2"/>
  <c r="X21" i="2"/>
  <c r="X22" i="2"/>
  <c r="X23" i="2"/>
  <c r="X24" i="2"/>
  <c r="X25" i="2"/>
  <c r="X27" i="2"/>
  <c r="X28" i="2"/>
  <c r="X29" i="2"/>
  <c r="X30" i="2"/>
  <c r="X31" i="2"/>
  <c r="X32" i="2"/>
  <c r="X35" i="2"/>
  <c r="X36" i="2"/>
  <c r="X37" i="2"/>
  <c r="X39" i="2"/>
  <c r="X40" i="2"/>
  <c r="X41" i="2"/>
  <c r="X42" i="2"/>
  <c r="X44" i="2"/>
  <c r="X46" i="2"/>
  <c r="X47" i="2"/>
  <c r="X48" i="2"/>
  <c r="X49" i="2"/>
  <c r="X15" i="2"/>
  <c r="X34" i="2"/>
  <c r="W16" i="2"/>
  <c r="W17" i="2"/>
  <c r="W18" i="2"/>
  <c r="W19" i="2"/>
  <c r="W20" i="2"/>
  <c r="W21" i="2"/>
  <c r="W22" i="2"/>
  <c r="W23" i="2"/>
  <c r="W24" i="2"/>
  <c r="W25" i="2"/>
  <c r="W27" i="2"/>
  <c r="W28" i="2"/>
  <c r="W29" i="2"/>
  <c r="W30" i="2"/>
  <c r="W31" i="2"/>
  <c r="W32" i="2"/>
  <c r="W35" i="2"/>
  <c r="W36" i="2"/>
  <c r="W37" i="2"/>
  <c r="W39" i="2"/>
  <c r="W40" i="2"/>
  <c r="W41" i="2"/>
  <c r="W42" i="2"/>
  <c r="W44" i="2"/>
  <c r="W46" i="2"/>
  <c r="W47" i="2"/>
  <c r="W48" i="2"/>
  <c r="W49" i="2"/>
  <c r="W15" i="2"/>
  <c r="W34" i="2"/>
  <c r="V16" i="2"/>
  <c r="V17" i="2"/>
  <c r="V18" i="2"/>
  <c r="V19" i="2"/>
  <c r="V20" i="2"/>
  <c r="V21" i="2"/>
  <c r="V22" i="2"/>
  <c r="V23" i="2"/>
  <c r="V24" i="2"/>
  <c r="V25" i="2"/>
  <c r="V27" i="2"/>
  <c r="V28" i="2"/>
  <c r="V30" i="2"/>
  <c r="V31" i="2"/>
  <c r="V32" i="2"/>
  <c r="V35" i="2"/>
  <c r="V36" i="2"/>
  <c r="V37" i="2"/>
  <c r="V39" i="2"/>
  <c r="V40" i="2"/>
  <c r="V41" i="2"/>
  <c r="V42" i="2"/>
  <c r="V44" i="2"/>
  <c r="V46" i="2"/>
  <c r="V47" i="2"/>
  <c r="V48" i="2"/>
  <c r="V49" i="2"/>
  <c r="V15" i="2"/>
  <c r="V34" i="2"/>
  <c r="U16" i="2"/>
  <c r="U17" i="2"/>
  <c r="U18" i="2"/>
  <c r="U19" i="2"/>
  <c r="U20" i="2"/>
  <c r="U21" i="2"/>
  <c r="U22" i="2"/>
  <c r="U23" i="2"/>
  <c r="U24" i="2"/>
  <c r="U25" i="2"/>
  <c r="U27" i="2"/>
  <c r="U28" i="2"/>
  <c r="U30" i="2"/>
  <c r="U31" i="2"/>
  <c r="U32" i="2"/>
  <c r="U35" i="2"/>
  <c r="U36" i="2"/>
  <c r="U37" i="2"/>
  <c r="U39" i="2"/>
  <c r="U40" i="2"/>
  <c r="U41" i="2"/>
  <c r="U42" i="2"/>
  <c r="U44" i="2"/>
  <c r="U46" i="2"/>
  <c r="U47" i="2"/>
  <c r="U48" i="2"/>
  <c r="U49" i="2"/>
  <c r="U15" i="2"/>
  <c r="U34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1" i="2"/>
  <c r="T32" i="2"/>
  <c r="T33" i="2"/>
  <c r="T35" i="2"/>
  <c r="T36" i="2"/>
  <c r="T37" i="2"/>
  <c r="T39" i="2"/>
  <c r="T40" i="2"/>
  <c r="T41" i="2"/>
  <c r="T42" i="2"/>
  <c r="T44" i="2"/>
  <c r="T46" i="2"/>
  <c r="T47" i="2"/>
  <c r="T48" i="2"/>
  <c r="T49" i="2"/>
  <c r="T15" i="2"/>
  <c r="T34" i="2"/>
  <c r="U14" i="2"/>
  <c r="V14" i="2"/>
  <c r="W14" i="2"/>
  <c r="X14" i="2"/>
  <c r="Y14" i="2"/>
  <c r="Z14" i="2"/>
  <c r="AA14" i="2"/>
  <c r="AB14" i="2"/>
  <c r="AC14" i="2"/>
  <c r="AD14" i="2"/>
  <c r="Y14" i="1" l="1"/>
  <c r="X16" i="1"/>
  <c r="X17" i="1"/>
  <c r="X21" i="1"/>
  <c r="X28" i="1"/>
  <c r="X30" i="1"/>
  <c r="X34" i="1"/>
  <c r="X39" i="1"/>
  <c r="X47" i="1"/>
  <c r="X60" i="1"/>
  <c r="X18" i="1"/>
  <c r="V42" i="1"/>
  <c r="V44" i="1"/>
  <c r="V45" i="1"/>
  <c r="T69" i="1"/>
  <c r="U62" i="1"/>
  <c r="U54" i="1"/>
  <c r="W33" i="1"/>
  <c r="W32" i="1"/>
  <c r="W27" i="1"/>
  <c r="W26" i="1"/>
  <c r="W24" i="1"/>
  <c r="W20" i="1"/>
  <c r="J29" i="2"/>
  <c r="V20" i="1" l="1"/>
  <c r="V24" i="1"/>
  <c r="V26" i="1"/>
  <c r="V27" i="1"/>
  <c r="V32" i="1"/>
  <c r="V33" i="1"/>
  <c r="T54" i="1"/>
  <c r="T62" i="1"/>
  <c r="U45" i="1"/>
  <c r="U44" i="1"/>
  <c r="U42" i="1"/>
  <c r="W18" i="1"/>
  <c r="W60" i="1"/>
  <c r="W47" i="1"/>
  <c r="W39" i="1"/>
  <c r="W34" i="1"/>
  <c r="W30" i="1"/>
  <c r="W28" i="1"/>
  <c r="W21" i="1"/>
  <c r="W17" i="1"/>
  <c r="W16" i="1"/>
  <c r="X14" i="1"/>
  <c r="V29" i="2"/>
  <c r="I29" i="2"/>
  <c r="W14" i="1" l="1"/>
  <c r="V16" i="1"/>
  <c r="V17" i="1"/>
  <c r="V21" i="1"/>
  <c r="V28" i="1"/>
  <c r="V30" i="1"/>
  <c r="V34" i="1"/>
  <c r="V39" i="1"/>
  <c r="V47" i="1"/>
  <c r="V60" i="1"/>
  <c r="V18" i="1"/>
  <c r="T42" i="1"/>
  <c r="T44" i="1"/>
  <c r="T45" i="1"/>
  <c r="U33" i="1"/>
  <c r="U32" i="1"/>
  <c r="U27" i="1"/>
  <c r="U26" i="1"/>
  <c r="U24" i="1"/>
  <c r="U20" i="1"/>
  <c r="H29" i="2"/>
  <c r="T29" i="2" s="1"/>
  <c r="U29" i="2"/>
  <c r="T20" i="1" l="1"/>
  <c r="T24" i="1"/>
  <c r="T26" i="1"/>
  <c r="T27" i="1"/>
  <c r="T32" i="1"/>
  <c r="T33" i="1"/>
  <c r="U18" i="1"/>
  <c r="U60" i="1"/>
  <c r="U47" i="1"/>
  <c r="U39" i="1"/>
  <c r="U34" i="1"/>
  <c r="U30" i="1"/>
  <c r="U28" i="1"/>
  <c r="U21" i="1"/>
  <c r="U17" i="1"/>
  <c r="U16" i="1"/>
  <c r="V14" i="1"/>
  <c r="T14" i="1" l="1"/>
  <c r="U14" i="1"/>
  <c r="T16" i="1"/>
  <c r="T17" i="1"/>
  <c r="T21" i="1"/>
  <c r="T28" i="1"/>
  <c r="T30" i="1"/>
  <c r="T34" i="1"/>
  <c r="T39" i="1"/>
  <c r="T47" i="1"/>
  <c r="T60" i="1"/>
  <c r="T18" i="1"/>
  <c r="U33" i="2"/>
  <c r="U26" i="2" l="1"/>
  <c r="V33" i="2"/>
  <c r="L42" i="4"/>
  <c r="K42" i="4"/>
  <c r="I41" i="4"/>
  <c r="U41" i="4"/>
  <c r="W33" i="2" l="1"/>
  <c r="V26" i="2"/>
  <c r="W26" i="2" l="1"/>
  <c r="X33" i="2"/>
  <c r="Y33" i="2" l="1"/>
  <c r="X26" i="2"/>
  <c r="Y26" i="2" l="1"/>
  <c r="Z33" i="2"/>
  <c r="AA33" i="2" l="1"/>
  <c r="Z26" i="2"/>
  <c r="AA26" i="2" l="1"/>
  <c r="AB33" i="2"/>
  <c r="AD33" i="2" l="1"/>
  <c r="AC33" i="2"/>
  <c r="AB26" i="2"/>
  <c r="AD26" i="2" l="1"/>
  <c r="AC26" i="2"/>
</calcChain>
</file>

<file path=xl/sharedStrings.xml><?xml version="1.0" encoding="utf-8"?>
<sst xmlns="http://schemas.openxmlformats.org/spreadsheetml/2006/main" count="2701" uniqueCount="524">
  <si>
    <t>8 800 500-68-01</t>
  </si>
  <si>
    <t>Общество с ограниченной ответственностью «ЯТА»</t>
  </si>
  <si>
    <t>Москва, 1-й Лучевой просек,</t>
  </si>
  <si>
    <t>ОГРН: 1127746563911</t>
  </si>
  <si>
    <t xml:space="preserve">р/с: 40702810738000037355 </t>
  </si>
  <si>
    <t>15 стр. 9</t>
  </si>
  <si>
    <t>ИНН: 7717729696</t>
  </si>
  <si>
    <t>в ПАО «Сбербанк»</t>
  </si>
  <si>
    <t>КПП: 771801001</t>
  </si>
  <si>
    <t>к/с: 30101810400000000225</t>
  </si>
  <si>
    <t>oooyata.ru</t>
  </si>
  <si>
    <t>БИК: 044525225</t>
  </si>
  <si>
    <t>Тарифы на услуги доставки сборного груза :</t>
  </si>
  <si>
    <t>п/п</t>
  </si>
  <si>
    <t>Город
отправления</t>
  </si>
  <si>
    <t>Город
назначения</t>
  </si>
  <si>
    <t>Плотность
груза, кг</t>
  </si>
  <si>
    <t>Скорость/  тип перевозки сборного груза</t>
  </si>
  <si>
    <t>Срок  доставки, сут</t>
  </si>
  <si>
    <t>Мин. стоим перевозки, руб</t>
  </si>
  <si>
    <t>Цена за 1кг, руб</t>
  </si>
  <si>
    <t>Цена за 1м3, руб</t>
  </si>
  <si>
    <t>Температурный
режим
(наценка 
к тарифу, 
руб)</t>
  </si>
  <si>
    <t>&lt;100 кг</t>
  </si>
  <si>
    <t>100 -199кг</t>
  </si>
  <si>
    <t>200 -299кг</t>
  </si>
  <si>
    <t>300 -499кг</t>
  </si>
  <si>
    <t>500 -899кг</t>
  </si>
  <si>
    <t>900 -1199кг</t>
  </si>
  <si>
    <t>1200 -1499кг</t>
  </si>
  <si>
    <t>1500 -1999кг</t>
  </si>
  <si>
    <t>2000 -2999кг</t>
  </si>
  <si>
    <t>3000-4999 кг</t>
  </si>
  <si>
    <t>&gt; 5000кг</t>
  </si>
  <si>
    <t>&lt; 0,4 м3</t>
  </si>
  <si>
    <t>до 0,8 м3</t>
  </si>
  <si>
    <t>до 1,2 м3</t>
  </si>
  <si>
    <t>до 2 м3</t>
  </si>
  <si>
    <t>до 3,6 м3</t>
  </si>
  <si>
    <t>до 4,8 м3</t>
  </si>
  <si>
    <t>до 6 м3</t>
  </si>
  <si>
    <t>до 8 м3</t>
  </si>
  <si>
    <t>до 12 м3</t>
  </si>
  <si>
    <t>до 20 м3</t>
  </si>
  <si>
    <t>&gt;20 м3</t>
  </si>
  <si>
    <t>Москва</t>
  </si>
  <si>
    <t xml:space="preserve">Алдан </t>
  </si>
  <si>
    <t>контейн.</t>
  </si>
  <si>
    <t>-</t>
  </si>
  <si>
    <t>Алдан</t>
  </si>
  <si>
    <t>авто.сборка</t>
  </si>
  <si>
    <t>вагон</t>
  </si>
  <si>
    <t>7</t>
  </si>
  <si>
    <t>Благовещенск</t>
  </si>
  <si>
    <t>11</t>
  </si>
  <si>
    <t>Иркутск</t>
  </si>
  <si>
    <t>5</t>
  </si>
  <si>
    <t>14</t>
  </si>
  <si>
    <t>Красноярск</t>
  </si>
  <si>
    <t>6</t>
  </si>
  <si>
    <t>4</t>
  </si>
  <si>
    <t>Нижний Бестях</t>
  </si>
  <si>
    <t>Нерюнгри</t>
  </si>
  <si>
    <t>10</t>
  </si>
  <si>
    <t>Новая Чара</t>
  </si>
  <si>
    <t>Новосибирск</t>
  </si>
  <si>
    <t>Северобайкальск</t>
  </si>
  <si>
    <t>Таксимо</t>
  </si>
  <si>
    <t>Тында</t>
  </si>
  <si>
    <t>Улан-Удэ</t>
  </si>
  <si>
    <t>8</t>
  </si>
  <si>
    <t>Хабаровск</t>
  </si>
  <si>
    <t>Чита</t>
  </si>
  <si>
    <t>Юктали</t>
  </si>
  <si>
    <t>Якутск</t>
  </si>
  <si>
    <t>18-25</t>
  </si>
  <si>
    <t>9</t>
  </si>
  <si>
    <t>35*</t>
  </si>
  <si>
    <t>Артем</t>
  </si>
  <si>
    <t>16</t>
  </si>
  <si>
    <t>Барнаул</t>
  </si>
  <si>
    <t>Белогорск</t>
  </si>
  <si>
    <t>Биробиджан</t>
  </si>
  <si>
    <t>Владивосток</t>
  </si>
  <si>
    <t>Воркута</t>
  </si>
  <si>
    <t>3</t>
  </si>
  <si>
    <t>Инта</t>
  </si>
  <si>
    <t>Кемерово</t>
  </si>
  <si>
    <t>Комсомольск-на-Амуре</t>
  </si>
  <si>
    <t>Лабытнанги</t>
  </si>
  <si>
    <t>Ленск**</t>
  </si>
  <si>
    <t>35**</t>
  </si>
  <si>
    <t>18</t>
  </si>
  <si>
    <t>Магадан*</t>
  </si>
  <si>
    <t>28*</t>
  </si>
  <si>
    <t>Мирный**</t>
  </si>
  <si>
    <t>Нарьян-Мар</t>
  </si>
  <si>
    <t>Находка</t>
  </si>
  <si>
    <t>Нижневартовск</t>
  </si>
  <si>
    <t>Новый Уоян</t>
  </si>
  <si>
    <t>Новый Уренгой</t>
  </si>
  <si>
    <t>Ноябрьск</t>
  </si>
  <si>
    <t>Омск</t>
  </si>
  <si>
    <t>Петропавловск-Камчатский*</t>
  </si>
  <si>
    <t>Печора</t>
  </si>
  <si>
    <t>Салехард**</t>
  </si>
  <si>
    <t>Санкт-Петербург</t>
  </si>
  <si>
    <t>2</t>
  </si>
  <si>
    <t>Сургут</t>
  </si>
  <si>
    <t>Сыктывкар</t>
  </si>
  <si>
    <t>Томмот</t>
  </si>
  <si>
    <t>15</t>
  </si>
  <si>
    <t>Томск</t>
  </si>
  <si>
    <t>Удачный**</t>
  </si>
  <si>
    <t>Усинск</t>
  </si>
  <si>
    <t>Уссурийск</t>
  </si>
  <si>
    <t>Усть-Кут</t>
  </si>
  <si>
    <t>Ухта</t>
  </si>
  <si>
    <t>Хани</t>
  </si>
  <si>
    <t>Чегдомын</t>
  </si>
  <si>
    <t>Южно-Сахалинск*</t>
  </si>
  <si>
    <t>Срок доставки не учитывает день сдачи груза.</t>
  </si>
  <si>
    <t xml:space="preserve">При заказе услуги «доставка до дверей» в городе прибытия, расчётный срок доставки увеличивается на 1 день. </t>
  </si>
  <si>
    <t xml:space="preserve">В зимний период, так же возможно увеличение сроков доставки. </t>
  </si>
  <si>
    <t>Измерение объема при приеме груза производится с поправочным коэффициентом 1,1 (надбавка 10%).</t>
  </si>
  <si>
    <t>В зависимости от указанной плотности, стоимость груза рассчитывается по весу либо объему.</t>
  </si>
  <si>
    <t xml:space="preserve">За негабаритный груз наценка 15% к тарифу: </t>
  </si>
  <si>
    <t>если одно тарное место весом свыше 500 кг, или сумма 3-х измерений (Д;Ш;В) одного места более 3,7 метров, либо одна из сторон более 3-х метров;</t>
  </si>
  <si>
    <t>За негабаритный груз наценка 30% к тарифу:</t>
  </si>
  <si>
    <t>если одно тарное место весом свыше 1000 кг, или сумма 3-х измерений (Д;Ш;В) одного места более 3,85 метров, либо одна из сторон более 3,5 метров;</t>
  </si>
  <si>
    <t>За негабаритный груз наценка 50% к тарифу:</t>
  </si>
  <si>
    <t>если одно тарное место весом свыше 3000 кг, или сумма 3-х измерений (Д;Ш;В) одного места более 4,0 метров, либо одна из сторон более 4,0 метров;</t>
  </si>
  <si>
    <t xml:space="preserve">За негабаритный груз по указанным направлениям, наценка 30% к тарифу: </t>
  </si>
  <si>
    <t xml:space="preserve">при перевозке по направлению городов Дальнего Востока (кроме г. Хабаровск), если вес одного места превышает 200 кг </t>
  </si>
  <si>
    <t>или сумма 3-х измерений (Д;Ш;В) более 3-х метров, либо одна из сторон более 3-х метров;</t>
  </si>
  <si>
    <t>при перевозке на города: Лена, Новая Чара, Новый Уоян, Северобайкальск, Таксимо, Хани, Юктали, Петропавловск Камчатский,</t>
  </si>
  <si>
    <t xml:space="preserve">Южно-Сахалинск, Магадан, если вес одного места превышает 150 кг или сумма 3-х измерений (Д;Ш;В) более 3-х метров, </t>
  </si>
  <si>
    <t>либо одна из сторон более 3-х метров;</t>
  </si>
  <si>
    <t xml:space="preserve">при перевозке в города Мирный, Ленск, Удачный, Айхал, если вес одного места превышает 100 кг </t>
  </si>
  <si>
    <t xml:space="preserve">Наценка 30% к тарифу: </t>
  </si>
  <si>
    <t>перевозка груза на условиях клиента (нестандартные условия перевозки грузов необходимо предварительно согласовать с менеджером)</t>
  </si>
  <si>
    <r>
      <t xml:space="preserve">за хрупкий, ценный груз. </t>
    </r>
    <r>
      <rPr>
        <b/>
        <i/>
        <u/>
        <sz val="10"/>
        <color indexed="8"/>
        <rFont val="Times New Roman"/>
        <family val="1"/>
        <charset val="204"/>
      </rPr>
      <t>Если клиент отказывается от наценки за хрупкий груз, то компания не несет ответственности за бой, порчу груза;</t>
    </r>
  </si>
  <si>
    <t xml:space="preserve">Дополнительно: </t>
  </si>
  <si>
    <t>оформление перевозочных документов – 100,00 руб. за каждую Экспедиторскую Расписку, оформление пропуска на территорию – 200,00 руб. за 1 машину.</t>
  </si>
  <si>
    <t>Расценки на дополнительные услуги расположены на сайте oooyata.ru в разделе Услуги.</t>
  </si>
  <si>
    <t>Дополнительные условия:</t>
  </si>
  <si>
    <t xml:space="preserve">1. Все грузы к перевозке принимаются только при наличии оригиналов сопроводительных документов на товар, оригинала доверенности на отправку груза (разовую, либо с годичным сроком годности), заявки на отправку </t>
  </si>
  <si>
    <t xml:space="preserve">заполненную и подписанную представителем отправителя, а также наличие заключенного договора транспортной экспедиции между Экспедитором и Клиентом (основание Федеральный закон от 30.06.2003 N87-ФЗ (ред. от 06.07.2016) </t>
  </si>
  <si>
    <t xml:space="preserve">О транспортно-экспедиционной деятельности и ст. 11.143, ст.12 Федерального закона от 6 июля 2016г. № 374-ФЗ). </t>
  </si>
  <si>
    <t>Цены указаны с учетом НДС 20%.</t>
  </si>
  <si>
    <t>Скорость</t>
  </si>
  <si>
    <t>Воркута*</t>
  </si>
  <si>
    <t>Инта*</t>
  </si>
  <si>
    <t>Лабытнанги*</t>
  </si>
  <si>
    <t>Ленск</t>
  </si>
  <si>
    <t>Магадан</t>
  </si>
  <si>
    <t>Мирный</t>
  </si>
  <si>
    <t>Петропавловск-Камчатский</t>
  </si>
  <si>
    <t>Печора*</t>
  </si>
  <si>
    <t>Салехард*</t>
  </si>
  <si>
    <t>Удачный</t>
  </si>
  <si>
    <t>Усинск*</t>
  </si>
  <si>
    <t>Ухта*</t>
  </si>
  <si>
    <t>Южно-Сахалинск</t>
  </si>
  <si>
    <t>контейн</t>
  </si>
  <si>
    <t>Айхал</t>
  </si>
  <si>
    <t xml:space="preserve">* - срок доставки может меняться </t>
  </si>
  <si>
    <r>
      <t xml:space="preserve">за хрупкий, ценный груз. </t>
    </r>
    <r>
      <rPr>
        <b/>
        <i/>
        <u/>
        <sz val="9"/>
        <color indexed="8"/>
        <rFont val="Times New Roman"/>
        <family val="1"/>
        <charset val="204"/>
      </rPr>
      <t>Если клиент отказывается от наценки за хрупкий груз, то компания не несет ответственности за бой, порчу груза;</t>
    </r>
  </si>
  <si>
    <t>авто сборка</t>
  </si>
  <si>
    <t>40*</t>
  </si>
  <si>
    <t>Алдан </t>
  </si>
  <si>
    <t>Нижний Куранах</t>
  </si>
  <si>
    <t>Тарифы на услуги доставки сборного груза LTL по г. Москва:</t>
  </si>
  <si>
    <t>Вес партии груза,
кг</t>
  </si>
  <si>
    <t>Объем партии груза,
м.куб.</t>
  </si>
  <si>
    <t>Стоимость,
руб.</t>
  </si>
  <si>
    <t xml:space="preserve">Простой </t>
  </si>
  <si>
    <t>Тариф пробега за МКАД
руб/км</t>
  </si>
  <si>
    <t>Погрузо-разгрузочные работы, руб.</t>
  </si>
  <si>
    <t>до 500 кг</t>
  </si>
  <si>
    <t>до 3,5</t>
  </si>
  <si>
    <t>от 501 кг до 1 500 кг</t>
  </si>
  <si>
    <t>до 7</t>
  </si>
  <si>
    <t>от 1 501 кг до 3 000 кг</t>
  </si>
  <si>
    <t>до 15</t>
  </si>
  <si>
    <t>от 3 001 кг до 5 000 кг</t>
  </si>
  <si>
    <t>до 20</t>
  </si>
  <si>
    <t>от 5 001 кг до 7 000 кг</t>
  </si>
  <si>
    <t>до 25</t>
  </si>
  <si>
    <t>от 7 001 до 10 000 кг</t>
  </si>
  <si>
    <t>до 30</t>
  </si>
  <si>
    <t>Условия оказания ПРР услуги:</t>
  </si>
  <si>
    <t>1. Вес одного грузового места не превышает 25 кг, объем одного грузового места не превышает 0,2 м.куб.</t>
  </si>
  <si>
    <t>2. Максимальный габарит одной из сторон (длина, ширина, высота) не превышает 2 м.</t>
  </si>
  <si>
    <t>3. Наценка за подъем/спуск на этаж - по договоренности</t>
  </si>
  <si>
    <t>За негабаритный груз наценка 25% к тарифу: </t>
  </si>
  <si>
    <t>если одно тарное место весом свыше 2500 кг  либо свыше размеров - длина 2,5 м, высота 1,8 м, ширина 2,0 м;</t>
  </si>
  <si>
    <t>перевозка груза с температурным режимом;</t>
  </si>
  <si>
    <t>перевозка груза на условиях клиента (нестандартные условия перевозки грузов необходимо предварительно согласовать</t>
  </si>
  <si>
    <t>с менеджером)</t>
  </si>
  <si>
    <r>
      <t xml:space="preserve">за хрупкий, ценный груз. </t>
    </r>
    <r>
      <rPr>
        <b/>
        <i/>
        <u/>
        <sz val="9"/>
        <rFont val="Times New Roman"/>
        <family val="1"/>
        <charset val="204"/>
      </rPr>
      <t xml:space="preserve">Если клиент отказывается от наценки за хрупкий груз, то компания не несет ответственности </t>
    </r>
  </si>
  <si>
    <t>за бой, порчу груза;</t>
  </si>
  <si>
    <t>Тарифы на услуги автотранспорта FTL по г. Москва и области:</t>
  </si>
  <si>
    <t>Грузоподъемность
автомобиля</t>
  </si>
  <si>
    <t>Объем кузова,
м.куб.</t>
  </si>
  <si>
    <t>Мин. время работы,
часы</t>
  </si>
  <si>
    <t>Стоимость
заказа, руб.</t>
  </si>
  <si>
    <t>Тариф сверх заказа,
1 час/руб.</t>
  </si>
  <si>
    <t>1,5 т</t>
  </si>
  <si>
    <t>4+1</t>
  </si>
  <si>
    <t>3 т</t>
  </si>
  <si>
    <t>5+1</t>
  </si>
  <si>
    <t>5 т</t>
  </si>
  <si>
    <t>7+1</t>
  </si>
  <si>
    <t>10 т</t>
  </si>
  <si>
    <t>20 т</t>
  </si>
  <si>
    <t>20 т реф.</t>
  </si>
  <si>
    <t>Условия оказания услуги:</t>
  </si>
  <si>
    <t>1. Тариф на растентовку или гидроборт для автотранспорта грузоподъемностью от 3 тонн: 2500,00 руб.</t>
  </si>
  <si>
    <t xml:space="preserve">2. Автоэкспедирование по городу - в стоимость входит подача а/м в черте города по одному адресу, </t>
  </si>
  <si>
    <t xml:space="preserve">согласно указанного маршрута в заявке. Прием/выдача груза по количеству мест, без внутритарного пересчета. </t>
  </si>
  <si>
    <t xml:space="preserve">3. Дополнительная точка заезда доставка-забор груза (в .т.ч. для оформления документов) - 1000,00 руб. </t>
  </si>
  <si>
    <t>4. Тарифы действуют при условии забора груза до 100 КМ от МКАД, далее по индивидуальному расчёту.</t>
  </si>
  <si>
    <t xml:space="preserve">Тарифы на услуги ответственного хранения на складах г. Москва: </t>
  </si>
  <si>
    <t>Стандартный груз 1,2*0,8*1,5 м - неотапливаемый склад</t>
  </si>
  <si>
    <t xml:space="preserve">Стандартный груз 1,2*0,8*1,5 м - отапливаемый склад </t>
  </si>
  <si>
    <t>Негабаритный груз (свыше стандартных параметров) - неотапливаемый склад</t>
  </si>
  <si>
    <t xml:space="preserve">Негабаритный груз (свыше стандартных параметров) - отапливаемый склад </t>
  </si>
  <si>
    <t xml:space="preserve">На ответственное хранение принимается стандартный груз, упакованный на паллетах, по предварительной заявке </t>
  </si>
  <si>
    <t>и действующему договору.</t>
  </si>
  <si>
    <t xml:space="preserve">1. Все грузы к перевозке принимаются только при наличии оригиналов сопроводительных документов на товар, </t>
  </si>
  <si>
    <t xml:space="preserve">оригинала доверенности на отправку груза (разовую, либо с годичным сроком годности), заявки на отправку </t>
  </si>
  <si>
    <t xml:space="preserve">заполненную и подписанную представителем отправителя, а также наличие заключенного договора транспортной </t>
  </si>
  <si>
    <t xml:space="preserve">экспедиции между Экспедитором и Клиентом (основание Федеральный закон от 30.06.2003 N87-ФЗ (ред. от 06.07.2016) </t>
  </si>
  <si>
    <t xml:space="preserve">2. Не принимаются грузы, запрещенные к перевозке согласно ПРАВИЛ ПЕРЕВОЗОК ОПАСНЫХ ГРУЗОВ </t>
  </si>
  <si>
    <t>ПО ЖЕЛЕЗНЫМ ДОРОГАМ (введены в действие на 15 заседании СЖТ СНГ) (с изменениями на 19 мая 2017 года).</t>
  </si>
  <si>
    <t>договорная</t>
  </si>
  <si>
    <t>Тарифы на услуги перевозки сборного груза LTL по г. Санкт Петербург:</t>
  </si>
  <si>
    <t>Тариф пробега за КАД
руб/км</t>
  </si>
  <si>
    <t xml:space="preserve">За негабаритный груз наценка 25% к тарифу: </t>
  </si>
  <si>
    <t>если одно тарное место весом свыше 1000 кг  либо свыше размеров - длина 2,5 м, высота 1,8 м, ширина 2,0 м;</t>
  </si>
  <si>
    <r>
      <t xml:space="preserve">за хрупкий, ценный груз. </t>
    </r>
    <r>
      <rPr>
        <b/>
        <i/>
        <u/>
        <sz val="9"/>
        <rFont val="Times New Roman"/>
        <family val="1"/>
        <charset val="204"/>
      </rPr>
      <t xml:space="preserve">Если клиент отказывается от наценки за хрупкий груз, то компания не несет </t>
    </r>
  </si>
  <si>
    <t>ответственности за бой, порчу груза;</t>
  </si>
  <si>
    <t>Тарифы на услуги автотранспорта FTL по г. Санкт-Петербург и области:</t>
  </si>
  <si>
    <t>6+1</t>
  </si>
  <si>
    <t>4. Тарифы действуют при условии забора груза до 100 КМ от КАД, далее по индивидуальному расчёту.</t>
  </si>
  <si>
    <t>Тарифы на услуги доставки сборного груза LTL по г. Новосибирск:</t>
  </si>
  <si>
    <t>*Заявка на получение груза принимается в будние дни с 09:00 до 18:00 по местному времени. Заявки принятые до 16:30 выполняется на следующий рабочий день после оформления заявки.</t>
  </si>
  <si>
    <t xml:space="preserve">Погрузо-разгрузочные работы: </t>
  </si>
  <si>
    <t xml:space="preserve">если одно тарное место весом свыше 500 кг, или сумма 3-х измерений (Д;Ш;В) одного места более 3,7 метров, </t>
  </si>
  <si>
    <t xml:space="preserve">если одно тарное место весом свыше 1000 кг, или сумма 3-х измерений (Д;Ш;В) одного места более 3,85 метров, </t>
  </si>
  <si>
    <t>либо одна из сторон более 3,5 метров;</t>
  </si>
  <si>
    <t>если одно тарное место весом свыше 3000 кг, или сумма 3-х измерений (Д;Ш;В) одного места более 4,0 метров,</t>
  </si>
  <si>
    <t xml:space="preserve"> либо одна из сторон более 4,0 метров;</t>
  </si>
  <si>
    <t xml:space="preserve">Автоэкспедирование по городу - в стоимость входит подача а/м в черте города по одному адресу, </t>
  </si>
  <si>
    <t>Тарифы на услуги ответственного хранения на складе г. Новосибирск:</t>
  </si>
  <si>
    <t>Стандартный груз 1,2*0,8*1,5 м – отапливаемый склад</t>
  </si>
  <si>
    <t>Стандартный груз 1,2*0,8*1,5 м – неотапливаемый склад</t>
  </si>
  <si>
    <t>Негабаритный (свыше стандартных параметров) – отапливаемый склад</t>
  </si>
  <si>
    <t>Негабаритный (свыше стандартных параметров) – неотапливаемый склад</t>
  </si>
  <si>
    <t>Тарифы на услуги перевозки сборного груза LTL в г. Хабаровск:</t>
  </si>
  <si>
    <t>Предоставление услуг погрузо-разгрузочных работ (грузчик)минимум 2 часа:</t>
  </si>
  <si>
    <t>Вес одного грузового места не превышает 25 кг, объем одного грузового места не превышает 0,2 м³</t>
  </si>
  <si>
    <t>Максимальный габарит одной из сторон (длина, ширина, высота) не превышает 2 м.</t>
  </si>
  <si>
    <t>Наценка за подъем/спуск на этаж - по договоренности</t>
  </si>
  <si>
    <t>Тарифы на услуги автотранспорта FTL по г. Хабаровск:</t>
  </si>
  <si>
    <t xml:space="preserve">Тарифы на услуги ответственного хранения на складе г. Хабаровск: </t>
  </si>
  <si>
    <t xml:space="preserve">Стандартный груз 1,2*0,8*1,5 м </t>
  </si>
  <si>
    <t>Негабаритный (свыше стандартных параметров)</t>
  </si>
  <si>
    <t>Тарифы на услуги перевозки сборного груза LTL (экспедирование) по городам:</t>
  </si>
  <si>
    <t>Сургут-Нефтеюганск</t>
  </si>
  <si>
    <t>Стоимость, руб.</t>
  </si>
  <si>
    <t>Стоимость, руб</t>
  </si>
  <si>
    <t xml:space="preserve">до 100 кг          </t>
  </si>
  <si>
    <t xml:space="preserve">от 100 до 300 кг        </t>
  </si>
  <si>
    <t>от 300 кг до 500 кг</t>
  </si>
  <si>
    <t>от 500 кг до 1 500 кг</t>
  </si>
  <si>
    <t>от 1 500 кг до 3 000 кг</t>
  </si>
  <si>
    <t>от 3 000 кг до 5 000 кг</t>
  </si>
  <si>
    <t>Тарифы на услуги перевозки сборного груза LTL по городам Коми и ЯНАО:</t>
  </si>
  <si>
    <t>Лабытнанги, Салехард, 
Усинск, Воркута</t>
  </si>
  <si>
    <t>Печора,
Инта, Ухта</t>
  </si>
  <si>
    <t>до 100 кг / до 0,5 м.куб.</t>
  </si>
  <si>
    <t>от 30 мин. = 1000 руб./час</t>
  </si>
  <si>
    <t>до 200 кг / до 1,0 м.куб.</t>
  </si>
  <si>
    <t>до 300 кг / до 1,3 м.куб.</t>
  </si>
  <si>
    <t>до 500 кг / до 3,5 м.куб.</t>
  </si>
  <si>
    <t>до 1 500 кг / до 7,0 м.куб.</t>
  </si>
  <si>
    <t>до 2 500 кг / до 11,0 м.куб.</t>
  </si>
  <si>
    <t>Свыше 2 500 кг /11,0 м.куб.</t>
  </si>
  <si>
    <t>по согласованию</t>
  </si>
  <si>
    <t>Стоимость выделенный манипулятор</t>
  </si>
  <si>
    <t xml:space="preserve">до 50 кг            </t>
  </si>
  <si>
    <t xml:space="preserve">от 50 до 100 кг          </t>
  </si>
  <si>
    <t xml:space="preserve">от 100 до 250 кг        </t>
  </si>
  <si>
    <t xml:space="preserve">от 250 до 300 кг        </t>
  </si>
  <si>
    <t xml:space="preserve">свыше 300 кг               </t>
  </si>
  <si>
    <t>Тарифы на услуги перевозки сборного груза LTL по г. Нерюнгри:</t>
  </si>
  <si>
    <t>до 1 500 кг</t>
  </si>
  <si>
    <t>*</t>
  </si>
  <si>
    <t>свыше 5001 кг</t>
  </si>
  <si>
    <t xml:space="preserve">* Погрузо-разгрузочные работы: </t>
  </si>
  <si>
    <t>Направление</t>
  </si>
  <si>
    <t>Нерюнгри -Беркакит</t>
  </si>
  <si>
    <t>до 3 000 кг/ 12 м.куб.</t>
  </si>
  <si>
    <t>Нерюнгри -Серебряный бор</t>
  </si>
  <si>
    <t>Нерюнгри -Чульман</t>
  </si>
  <si>
    <t>Нерюнгри -Аэропорт</t>
  </si>
  <si>
    <t>Тарифы на услуги перевозки сборного груза LTL по г. Алдан:</t>
  </si>
  <si>
    <t>от 500 кг до 1 500 кг</t>
  </si>
  <si>
    <t>от 5 001 кг до 10 000 кг</t>
  </si>
  <si>
    <t>Тарифы на услуги автотранспорта FTL из г. Алдан:</t>
  </si>
  <si>
    <t xml:space="preserve"> до 5 тн/ до 35 м3                 Стоимость ТС, руб. с НДС</t>
  </si>
  <si>
    <t>Температурный режим, руб. с НДС</t>
  </si>
  <si>
    <t>Алдан-Нерюнгри</t>
  </si>
  <si>
    <r>
      <t>Алдан-Якутск</t>
    </r>
    <r>
      <rPr>
        <sz val="11"/>
        <color rgb="FFFF0000"/>
        <rFont val="Times New Roman"/>
        <family val="1"/>
        <charset val="204"/>
      </rPr>
      <t>*</t>
    </r>
  </si>
  <si>
    <t>Алдан-Нижний Бестях</t>
  </si>
  <si>
    <t>Алдан-Хатыми</t>
  </si>
  <si>
    <t>Алдан-Б. Нимныр</t>
  </si>
  <si>
    <t>Алдан-Лебединый</t>
  </si>
  <si>
    <t>Алдан-Хатыстыр</t>
  </si>
  <si>
    <t>Алдан-Ленинский</t>
  </si>
  <si>
    <t>Алдан-Солнечный</t>
  </si>
  <si>
    <t>Алдан-Н. Куранах</t>
  </si>
  <si>
    <t>Алдан-В. Куранах</t>
  </si>
  <si>
    <t>Алдан-Томмот</t>
  </si>
  <si>
    <t>Алдан-Алексеевск-Дивный</t>
  </si>
  <si>
    <t>Алдан-Якокит</t>
  </si>
  <si>
    <t>Алдан-ООО СГК-ГСМ</t>
  </si>
  <si>
    <t>Алдан-СГК-1 (612 км)</t>
  </si>
  <si>
    <t>Алдан-ООО СГК-Сервис (612 км)</t>
  </si>
  <si>
    <t>Алдан-ООО СГК КС-4 (Нимныр)</t>
  </si>
  <si>
    <t>Алдан-АО Золото Селигдар</t>
  </si>
  <si>
    <t>Алдан Лунный участок</t>
  </si>
  <si>
    <t>Алдан-ООО ТД Полиметалл</t>
  </si>
  <si>
    <t>Алдан-ООО Дорснаб</t>
  </si>
  <si>
    <t>Алдан-АО ТЗРК</t>
  </si>
  <si>
    <t>Алдан АЯМТранссервис</t>
  </si>
  <si>
    <t>Алдан-Бестях 11-й км Майнинской трассы</t>
  </si>
  <si>
    <t>до 1 000 кг / до 10 м3</t>
  </si>
  <si>
    <t>до 5 000 кг / до 20 м3</t>
  </si>
  <si>
    <t xml:space="preserve">* Алдан-Якутск - в период ледовой переправы через р.Лена - стоимость увеличивается. </t>
  </si>
  <si>
    <t>Взымается плата за паром/ледокол. Стоимость уточнять у менеджера</t>
  </si>
  <si>
    <t>Тарифы на услуги перевозки сборного груза LTL по г. Якутск:</t>
  </si>
  <si>
    <t>Тарифы на услуги автотранспорта FTL по г. Якутск:</t>
  </si>
  <si>
    <t>2 т</t>
  </si>
  <si>
    <t>Тарифы на услуги ответственного хранения на складе г. Якутск:</t>
  </si>
  <si>
    <t>Негабаритный груз (свыше стандартных параметров)</t>
  </si>
  <si>
    <t>от 501 кг до 1 500 кг</t>
  </si>
  <si>
    <t>от 30 мин. = 1 100 руб./час</t>
  </si>
  <si>
    <t>от 60 мин. = 1 400 руб./час</t>
  </si>
  <si>
    <t>от 60 мин. = 1 600 руб./час</t>
  </si>
  <si>
    <r>
      <t xml:space="preserve">за хрупкий, ценный груз. </t>
    </r>
    <r>
      <rPr>
        <b/>
        <i/>
        <u/>
        <sz val="14"/>
        <color indexed="8"/>
        <rFont val="Times New Roman"/>
        <family val="1"/>
        <charset val="204"/>
      </rPr>
      <t>Если клиент отказывается от наценки за хрупкий груз, то компания не несет ответственности за бой, порчу груза;</t>
    </r>
  </si>
  <si>
    <r>
      <t xml:space="preserve">за хрупкий, ценный груз. </t>
    </r>
    <r>
      <rPr>
        <b/>
        <i/>
        <u/>
        <sz val="12"/>
        <color indexed="8"/>
        <rFont val="Times New Roman"/>
        <family val="1"/>
        <charset val="204"/>
      </rPr>
      <t>Если клиент отказывается от наценки за хрупкий груз, то компания не несет ответственности за бой, порчу груза;</t>
    </r>
  </si>
  <si>
    <t>Тариф за городом руб/км</t>
  </si>
  <si>
    <t xml:space="preserve">Предоставление автопогрузчика:  </t>
  </si>
  <si>
    <t xml:space="preserve">Наценка к тарифу: </t>
  </si>
  <si>
    <t>12</t>
  </si>
  <si>
    <t>15*</t>
  </si>
  <si>
    <t>Тарифы на услуги перевозки сборного груза LTL по г. Иркутск:</t>
  </si>
  <si>
    <t>от 250 кг до 300 кг  
10 000,00</t>
  </si>
  <si>
    <t>от 250 кг
10 000,00</t>
  </si>
  <si>
    <t>8,50 руб./кг 1500 руб./м.куб.</t>
  </si>
  <si>
    <t xml:space="preserve">Наценка 50% к тарифу: </t>
  </si>
  <si>
    <t>+50%</t>
  </si>
  <si>
    <t>Екатеринбург</t>
  </si>
  <si>
    <t>от 45 мин. = 1 500 руб./час</t>
  </si>
  <si>
    <t>от 60 мин. = 1 950 руб./час</t>
  </si>
  <si>
    <t>от 60 мин. = 2 100 руб./час</t>
  </si>
  <si>
    <t>36*</t>
  </si>
  <si>
    <t>действует с 29.01.2024 г</t>
  </si>
  <si>
    <t>от 30 мин. = 1200 руб./час</t>
  </si>
  <si>
    <t>от 45 мин. = 2 000 руб./час</t>
  </si>
  <si>
    <t>от 60 мин. = 3 000 руб./час</t>
  </si>
  <si>
    <t>250 руб./м.куб./сут.</t>
  </si>
  <si>
    <t>300 руб./м.куб./сут.</t>
  </si>
  <si>
    <t>150 руб./м.куб./сут.</t>
  </si>
  <si>
    <t>1. Тариф на растентовку или гидроборт для автотранспорта грузоподъемностью от 3 тонн: 5000,00 руб.</t>
  </si>
  <si>
    <t xml:space="preserve">3. Дополнительная точка заезда доставка-забор груза (в .т.ч. для оформления документов) - 3000,00-5000,00 руб. </t>
  </si>
  <si>
    <t>350 руб./м.куб./сут.</t>
  </si>
  <si>
    <t>от 400 руб./м.куб./сут.</t>
  </si>
  <si>
    <t>от 45 мин. = 1 450 руб./час</t>
  </si>
  <si>
    <t>от 30 мин. = 1 350 руб./час</t>
  </si>
  <si>
    <t>от 60 мин. = 2 000 руб./час</t>
  </si>
  <si>
    <t>5,50 руб/кг 850 руб/м.куб.</t>
  </si>
  <si>
    <t>от 30 мин. = 1 500 руб./час</t>
  </si>
  <si>
    <t>от 45 мин. = 1 700 руб./час</t>
  </si>
  <si>
    <t>плюс 50% от тарифа</t>
  </si>
  <si>
    <t>Выгрузка в дополнительной точке  + 3000,00 за каждый адрес (руб. с НДС)</t>
  </si>
  <si>
    <t>от 30 мин. = 3 300 руб./час</t>
  </si>
  <si>
    <t>от 45 мин. = 3 700 руб./час</t>
  </si>
  <si>
    <t>от 60 мин. = 4 300 руб./час</t>
  </si>
  <si>
    <t>от 45 мин. = 1 300 руб./час</t>
  </si>
  <si>
    <t>от 30 мин. = 1 250 руб./час</t>
  </si>
  <si>
    <t>от 60 мин. = 1 700 руб./час</t>
  </si>
  <si>
    <t>5 000,00 за доставку груза после 21:00 (в вечернее и ночное время)</t>
  </si>
  <si>
    <t xml:space="preserve">5 000,00 руб/час      </t>
  </si>
  <si>
    <t>Тарифы на услуги перевозки сборного груза по г. Красноярск:</t>
  </si>
  <si>
    <t>Стоимость за одну точку, руб</t>
  </si>
  <si>
    <t>до 100 кг</t>
  </si>
  <si>
    <t>до 0,5</t>
  </si>
  <si>
    <t>от 15 мин. = 1100 руб./час</t>
  </si>
  <si>
    <t>от 101 кг до 500 кг</t>
  </si>
  <si>
    <t>до 4,0</t>
  </si>
  <si>
    <t>от 30 мин. = 1450 руб./час</t>
  </si>
  <si>
    <t>до 7,0</t>
  </si>
  <si>
    <t>от 30 мин. = 1 600 руб./час</t>
  </si>
  <si>
    <t>до 14,0</t>
  </si>
  <si>
    <t>от 40 мин. = 1 750 руб./час</t>
  </si>
  <si>
    <t>до 20,0</t>
  </si>
  <si>
    <t>от 60 мин. = 1 800 руб./час</t>
  </si>
  <si>
    <t>от 5 001 кг до 8 000 кг</t>
  </si>
  <si>
    <t>до 25,0</t>
  </si>
  <si>
    <t>от 90 мин. = 2 150 руб./час</t>
  </si>
  <si>
    <t>от 8 001 кг до 10 000 кг</t>
  </si>
  <si>
    <t>до 30,0</t>
  </si>
  <si>
    <t>от 90 мин. = 2 650 руб./час</t>
  </si>
  <si>
    <t>от 10 001 кг до 15 000 кг</t>
  </si>
  <si>
    <t>до 40,0</t>
  </si>
  <si>
    <t>Тарифы на услуги перевозки сборного груза LTL по г. Улан-Удэ:</t>
  </si>
  <si>
    <t>Пробег за пределы города, км</t>
  </si>
  <si>
    <t>от 20 мин. = 1 350 руб./час</t>
  </si>
  <si>
    <t>до 13,5</t>
  </si>
  <si>
    <t>от 30 мин. = 1 450 руб./час</t>
  </si>
  <si>
    <t>от 3 001 кг до 6 000 кг</t>
  </si>
  <si>
    <t>от 35 мин. = 1 600 руб./час</t>
  </si>
  <si>
    <t>Свыше 6001 кг</t>
  </si>
  <si>
    <t>1 400 руб.</t>
  </si>
  <si>
    <t>1 450 руб.</t>
  </si>
  <si>
    <t>1 900 руб.</t>
  </si>
  <si>
    <t>2 100 руб.</t>
  </si>
  <si>
    <t xml:space="preserve">свыше 300 кг                 </t>
  </si>
  <si>
    <t>950,00 руб/ 1 час</t>
  </si>
  <si>
    <t>Тарифы на услуги перевозки сборного груза по г.Чита:</t>
  </si>
  <si>
    <t>до 15,0</t>
  </si>
  <si>
    <t>от 45 мин. = 1 600 руб./час</t>
  </si>
  <si>
    <t>от 60 мин. = 2 300 руб./час</t>
  </si>
  <si>
    <t xml:space="preserve">до 25 кг            </t>
  </si>
  <si>
    <t>750 руб.</t>
  </si>
  <si>
    <t xml:space="preserve">от 25 до 50 кг            </t>
  </si>
  <si>
    <t>1 000 руб.</t>
  </si>
  <si>
    <t>1 200 руб.</t>
  </si>
  <si>
    <t>1 500 руб.</t>
  </si>
  <si>
    <t>5,0 руб./кг  1 200,00 руб./м.куб.</t>
  </si>
  <si>
    <t>Тарифы на услуги перевозки сборного груза LTL по г. Благовещенск:</t>
  </si>
  <si>
    <t>от 30 мин. = 1 400 руб./час</t>
  </si>
  <si>
    <t>от 60 мин. = 1 900 руб./час</t>
  </si>
  <si>
    <t xml:space="preserve">до 250 кг          </t>
  </si>
  <si>
    <t>5,00 руб./кг  1 200,00 руб./м.куб.</t>
  </si>
  <si>
    <t>Предоставление услуг погрузо-разгрузочных работ (грузчик):</t>
  </si>
  <si>
    <t>Стоимость услуг - 750,00 руб. чел.\час.</t>
  </si>
  <si>
    <t xml:space="preserve">при перевозке на города: Лена, Новая Чара, Новый Уоян, Северобайкальск, Таксимо, Хани, Юктали, </t>
  </si>
  <si>
    <t xml:space="preserve">Петропавловск Камчатский, Южно-Сахалинск, Магадан, если вес одного места превышает 150 кг </t>
  </si>
  <si>
    <t xml:space="preserve">Тарифы на услуги перевозки сборного груза в городах: Комсомольск-на-Амуре, </t>
  </si>
  <si>
    <t>Биробиджан, Юж. Сахалинск, Владивосток:</t>
  </si>
  <si>
    <t xml:space="preserve">В городах: П. Камчатский, Магадан: </t>
  </si>
  <si>
    <t>до 5,0</t>
  </si>
  <si>
    <t>свыше</t>
  </si>
  <si>
    <t>по договоренности</t>
  </si>
  <si>
    <t>от 30 мин. = 950 руб./час</t>
  </si>
  <si>
    <t>от 45 мин. = 1000 руб./час</t>
  </si>
  <si>
    <t>от 60 мин. = 1 250 руб./час</t>
  </si>
  <si>
    <t>от 60 мин. = 1 500 руб./час</t>
  </si>
  <si>
    <t>Тарифы на дополнительные услуги:</t>
  </si>
  <si>
    <t>Возврат сопроводительных документов в Республику Коми и ЯНАО</t>
  </si>
  <si>
    <t>Возврат сопроводительных документов в Сибирь, Республика Саха (Якутия)</t>
  </si>
  <si>
    <t>2 500 руб.</t>
  </si>
  <si>
    <t>Перевозка документов (без отправки груза)</t>
  </si>
  <si>
    <t>Оформление перевозочных документов</t>
  </si>
  <si>
    <t>200 руб.</t>
  </si>
  <si>
    <t>Жесткая упаковка (обрешетка) груза</t>
  </si>
  <si>
    <t>1 950 руб./м3</t>
  </si>
  <si>
    <t xml:space="preserve">Минимальная стоимость </t>
  </si>
  <si>
    <t>Жесткая усиленная упаковка (обрешетка) груза</t>
  </si>
  <si>
    <t>4 500 руб./м3</t>
  </si>
  <si>
    <t>2 000 руб.</t>
  </si>
  <si>
    <t>Дополнительная упаковка груза:</t>
  </si>
  <si>
    <t xml:space="preserve"> - стрейч пленка</t>
  </si>
  <si>
    <t>250 руб./ м3</t>
  </si>
  <si>
    <t xml:space="preserve"> - стрейч пленка (черная)</t>
  </si>
  <si>
    <t>280 руб./ м3</t>
  </si>
  <si>
    <t xml:space="preserve"> - воздушно-пузырчатая пленка</t>
  </si>
  <si>
    <t>180 руб./м.п.</t>
  </si>
  <si>
    <t xml:space="preserve"> - стреппинг лента</t>
  </si>
  <si>
    <t xml:space="preserve">    8 руб/м.п.</t>
  </si>
  <si>
    <t>Оформление пропуска</t>
  </si>
  <si>
    <t>220 руб.</t>
  </si>
  <si>
    <t>Заезд транспорта на территорию складов в нерабочее время с 19-00 до 9-00
(склад Сокольники)</t>
  </si>
  <si>
    <t>500 руб./час</t>
  </si>
  <si>
    <t>Ожидание клиента после 20:00-00 (по заявке)</t>
  </si>
  <si>
    <t>3 500 руб./час</t>
  </si>
  <si>
    <t>Прием груза от клиента в выходные и праздничные дни (по заявке)</t>
  </si>
  <si>
    <t>Предоставление автопогрузчика (кара) 1 подъем</t>
  </si>
  <si>
    <t>300 руб.</t>
  </si>
  <si>
    <t>Переадресация груза, изменение направления</t>
  </si>
  <si>
    <t>Предоставление паллеты</t>
  </si>
  <si>
    <t>400 руб.</t>
  </si>
  <si>
    <t>Предоставление коробки с пломбой:</t>
  </si>
  <si>
    <t>150 руб.</t>
  </si>
  <si>
    <t xml:space="preserve">Предоставление мешка с пломбой: </t>
  </si>
  <si>
    <t xml:space="preserve">55 см х 95 см </t>
  </si>
  <si>
    <t xml:space="preserve">  60 руб.</t>
  </si>
  <si>
    <t xml:space="preserve">80 см х 120 см </t>
  </si>
  <si>
    <t xml:space="preserve">  80 руб.</t>
  </si>
  <si>
    <t>100 см х150 см</t>
  </si>
  <si>
    <t>100 руб.</t>
  </si>
  <si>
    <t>120 см х 150 см</t>
  </si>
  <si>
    <t>160 руб.</t>
  </si>
  <si>
    <t>За разгрузку негабаритных мест</t>
  </si>
  <si>
    <t>3 000 руб./1 операция</t>
  </si>
  <si>
    <t>Предоставление копии экспедиторской расписки, либо бухгалтерских документов из архива по одной перевозке, по прошествии полгода после оказания услуги</t>
  </si>
  <si>
    <t>500 руб.</t>
  </si>
  <si>
    <t>Внутритарный пересчет алкоголя</t>
  </si>
  <si>
    <t>10 руб./1 бут.</t>
  </si>
  <si>
    <t>Прием по наименованию</t>
  </si>
  <si>
    <t>50 руб./1(одно) наименование</t>
  </si>
  <si>
    <t xml:space="preserve">В случае не принятия и не вывоза груза клиентом, с момента прибытия груза, начиная с 4-го дня хранения </t>
  </si>
  <si>
    <t xml:space="preserve">1 руб./кг </t>
  </si>
  <si>
    <t>220 руб./м.куб.</t>
  </si>
  <si>
    <t>Оформление авианакладной</t>
  </si>
  <si>
    <t>от 1 000 до 3 000 руб. в зависимости от направления</t>
  </si>
  <si>
    <t>Ванино</t>
  </si>
  <si>
    <t>Николаевск-на-Амуре</t>
  </si>
  <si>
    <t>Советская Гавань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</si>
</sst>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10"/>
      <name val="Times New Roman"/>
      <family val="1"/>
      <charset val="204"/>
    </font>
    <font>
      <sz val="9"/>
      <color indexed="8"/>
      <name val="Calibri"/>
      <family val="2"/>
    </font>
    <font>
      <b/>
      <i/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hair">
        <color indexed="64"/>
      </right>
      <top style="dotted">
        <color indexed="64"/>
      </top>
      <bottom style="dash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" fontId="9" fillId="0" borderId="17" xfId="1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left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10" fillId="3" borderId="20" xfId="0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1" fontId="10" fillId="3" borderId="20" xfId="0" applyNumberFormat="1" applyFont="1" applyFill="1" applyBorder="1" applyAlignment="1">
      <alignment horizontal="center"/>
    </xf>
    <xf numFmtId="1" fontId="10" fillId="3" borderId="21" xfId="0" applyNumberFormat="1" applyFont="1" applyFill="1" applyBorder="1" applyAlignment="1">
      <alignment horizontal="center"/>
    </xf>
    <xf numFmtId="0" fontId="10" fillId="0" borderId="0" xfId="0" applyFont="1"/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" fontId="9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20" fillId="0" borderId="0" xfId="0" applyFont="1"/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20" xfId="0" applyFont="1" applyFill="1" applyBorder="1"/>
    <xf numFmtId="0" fontId="10" fillId="0" borderId="20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0" applyFont="1"/>
    <xf numFmtId="3" fontId="3" fillId="0" borderId="0" xfId="0" applyNumberFormat="1" applyFont="1"/>
    <xf numFmtId="3" fontId="17" fillId="0" borderId="0" xfId="0" applyNumberFormat="1" applyFont="1"/>
    <xf numFmtId="0" fontId="1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26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2" fillId="0" borderId="0" xfId="0" applyFont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4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3" fillId="0" borderId="0" xfId="0" applyFont="1"/>
    <xf numFmtId="4" fontId="30" fillId="2" borderId="17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3" fontId="31" fillId="2" borderId="12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3" fontId="31" fillId="2" borderId="1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1" fontId="30" fillId="0" borderId="17" xfId="0" applyNumberFormat="1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8" fillId="2" borderId="7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3" fontId="37" fillId="2" borderId="12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3" fontId="37" fillId="2" borderId="15" xfId="0" applyNumberFormat="1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4" fontId="32" fillId="0" borderId="0" xfId="0" applyNumberFormat="1" applyFont="1"/>
    <xf numFmtId="0" fontId="4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3" fontId="3" fillId="0" borderId="17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2" fontId="13" fillId="0" borderId="0" xfId="0" applyNumberFormat="1" applyFont="1" applyAlignment="1">
      <alignment vertical="center"/>
    </xf>
    <xf numFmtId="0" fontId="41" fillId="0" borderId="0" xfId="0" applyFont="1"/>
    <xf numFmtId="2" fontId="41" fillId="0" borderId="0" xfId="0" applyNumberFormat="1" applyFont="1"/>
    <xf numFmtId="1" fontId="41" fillId="0" borderId="0" xfId="0" applyNumberFormat="1" applyFont="1"/>
    <xf numFmtId="0" fontId="42" fillId="0" borderId="0" xfId="0" applyFont="1" applyAlignment="1">
      <alignment vertical="center"/>
    </xf>
    <xf numFmtId="2" fontId="42" fillId="0" borderId="0" xfId="0" applyNumberFormat="1" applyFont="1" applyAlignment="1">
      <alignment vertical="center"/>
    </xf>
    <xf numFmtId="1" fontId="42" fillId="0" borderId="0" xfId="0" applyNumberFormat="1" applyFont="1" applyAlignment="1">
      <alignment vertical="center"/>
    </xf>
    <xf numFmtId="2" fontId="12" fillId="0" borderId="0" xfId="0" applyNumberFormat="1" applyFont="1"/>
    <xf numFmtId="1" fontId="12" fillId="0" borderId="0" xfId="0" applyNumberFormat="1" applyFont="1"/>
    <xf numFmtId="2" fontId="38" fillId="0" borderId="0" xfId="0" applyNumberFormat="1" applyFont="1"/>
    <xf numFmtId="1" fontId="38" fillId="0" borderId="0" xfId="0" applyNumberFormat="1" applyFont="1"/>
    <xf numFmtId="49" fontId="9" fillId="3" borderId="17" xfId="0" applyNumberFormat="1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4" fontId="30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left" vertical="center"/>
    </xf>
    <xf numFmtId="0" fontId="9" fillId="0" borderId="17" xfId="2" applyFont="1" applyBorder="1" applyAlignment="1">
      <alignment horizontal="center" vertical="center" wrapText="1"/>
    </xf>
    <xf numFmtId="3" fontId="9" fillId="0" borderId="17" xfId="3" applyNumberFormat="1" applyFont="1" applyFill="1" applyBorder="1" applyAlignment="1">
      <alignment horizontal="center" vertical="center" wrapText="1"/>
    </xf>
    <xf numFmtId="4" fontId="9" fillId="0" borderId="17" xfId="2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2" applyNumberFormat="1" applyFont="1" applyBorder="1" applyAlignment="1">
      <alignment horizontal="center" vertical="center" wrapText="1"/>
    </xf>
    <xf numFmtId="0" fontId="10" fillId="0" borderId="20" xfId="0" applyFont="1" applyBorder="1"/>
    <xf numFmtId="1" fontId="10" fillId="0" borderId="20" xfId="0" applyNumberFormat="1" applyFont="1" applyBorder="1" applyAlignment="1">
      <alignment horizontal="center"/>
    </xf>
    <xf numFmtId="0" fontId="9" fillId="0" borderId="20" xfId="0" applyFont="1" applyBorder="1"/>
    <xf numFmtId="0" fontId="4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2" borderId="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2" borderId="3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" fontId="3" fillId="0" borderId="26" xfId="2" applyNumberFormat="1" applyFont="1" applyBorder="1" applyAlignment="1">
      <alignment horizontal="center" vertical="center"/>
    </xf>
    <xf numFmtId="3" fontId="3" fillId="0" borderId="28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3" fontId="3" fillId="0" borderId="26" xfId="0" applyNumberFormat="1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/>
    </xf>
    <xf numFmtId="3" fontId="17" fillId="0" borderId="25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left" vertical="center"/>
    </xf>
    <xf numFmtId="3" fontId="17" fillId="4" borderId="25" xfId="0" applyNumberFormat="1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 xr:uid="{86E43166-4B9D-46C9-A0C6-9C5CD9977CBE}"/>
    <cellStyle name="Финансовый" xfId="1" builtinId="3"/>
    <cellStyle name="Финансовый 2" xfId="3" xr:uid="{BE0D6EE7-7086-4AE4-A9BA-8ADA21BCC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3</xdr:col>
      <xdr:colOff>260028</xdr:colOff>
      <xdr:row>5</xdr:row>
      <xdr:rowOff>120963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5EFF704B-5F1E-4524-B9FF-B90372BB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260028</xdr:colOff>
      <xdr:row>5</xdr:row>
      <xdr:rowOff>120963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963E2578-9043-440B-8120-046C215B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5</xdr:col>
      <xdr:colOff>161925</xdr:colOff>
      <xdr:row>5</xdr:row>
      <xdr:rowOff>104775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7D224915-5F35-49AA-BCC6-777551921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20383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2</xdr:col>
      <xdr:colOff>477610</xdr:colOff>
      <xdr:row>5</xdr:row>
      <xdr:rowOff>114300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16F3019A-3439-483C-B87A-6B054F353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047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2</xdr:col>
      <xdr:colOff>452437</xdr:colOff>
      <xdr:row>5</xdr:row>
      <xdr:rowOff>76200</xdr:rowOff>
    </xdr:to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A1271392-839D-4981-BA8D-F58369FA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52400"/>
          <a:ext cx="19621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281668</xdr:colOff>
      <xdr:row>5</xdr:row>
      <xdr:rowOff>76200</xdr:rowOff>
    </xdr:to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42F279FE-AD91-43E3-BBFE-79A4FC47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800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3</xdr:col>
      <xdr:colOff>479101</xdr:colOff>
      <xdr:row>5</xdr:row>
      <xdr:rowOff>81912</xdr:rowOff>
    </xdr:to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37DDF7E6-3963-40FF-B65D-521C59E1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9075"/>
          <a:ext cx="16859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3</xdr:col>
      <xdr:colOff>479101</xdr:colOff>
      <xdr:row>5</xdr:row>
      <xdr:rowOff>81912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05F560AC-AF16-4486-9AE3-6BB4E06D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9075"/>
          <a:ext cx="16859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971675" cy="828675"/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F4204D2C-4C9F-4E9F-9DA0-659D2D28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0025"/>
          <a:ext cx="1971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5</xdr:col>
      <xdr:colOff>167368</xdr:colOff>
      <xdr:row>5</xdr:row>
      <xdr:rowOff>133350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026E0D66-7A07-43F5-BC41-3F524C8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1050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4</xdr:col>
      <xdr:colOff>219075</xdr:colOff>
      <xdr:row>5</xdr:row>
      <xdr:rowOff>104775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90C4170B-1C55-4209-8240-A6B6A040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8478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4</xdr:col>
      <xdr:colOff>247650</xdr:colOff>
      <xdr:row>5</xdr:row>
      <xdr:rowOff>161925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6EA1E779-40BC-46A3-9853-63F23E92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19621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4</xdr:col>
      <xdr:colOff>123825</xdr:colOff>
      <xdr:row>5</xdr:row>
      <xdr:rowOff>95250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BA368361-C462-47B3-8AC8-83F7A00D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838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1090611</xdr:colOff>
      <xdr:row>5</xdr:row>
      <xdr:rowOff>133008</xdr:rowOff>
    </xdr:to>
    <xdr:pic>
      <xdr:nvPicPr>
        <xdr:cNvPr id="2" name="Рисунок 3" descr="YATA_Logo_04_horiz_flat">
          <a:extLst>
            <a:ext uri="{FF2B5EF4-FFF2-40B4-BE49-F238E27FC236}">
              <a16:creationId xmlns:a16="http://schemas.microsoft.com/office/drawing/2014/main" id="{3D69DA5D-0B82-49E3-AA25-E70AA5B7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1090611</xdr:colOff>
      <xdr:row>5</xdr:row>
      <xdr:rowOff>133008</xdr:rowOff>
    </xdr:to>
    <xdr:pic>
      <xdr:nvPicPr>
        <xdr:cNvPr id="3" name="Рисунок 4" descr="YATA_Logo_04_horiz_flat">
          <a:extLst>
            <a:ext uri="{FF2B5EF4-FFF2-40B4-BE49-F238E27FC236}">
              <a16:creationId xmlns:a16="http://schemas.microsoft.com/office/drawing/2014/main" id="{8E5B9DC0-EA1A-4D08-9904-0468E85D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4</xdr:col>
      <xdr:colOff>208189</xdr:colOff>
      <xdr:row>5</xdr:row>
      <xdr:rowOff>76200</xdr:rowOff>
    </xdr:to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C84C76F3-7576-4A26-9868-D873C4AC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760764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228600</xdr:colOff>
      <xdr:row>5</xdr:row>
      <xdr:rowOff>104775</xdr:rowOff>
    </xdr:to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DF28A117-5666-445D-B664-7FFD5BB7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790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4</xdr:col>
      <xdr:colOff>171450</xdr:colOff>
      <xdr:row>5</xdr:row>
      <xdr:rowOff>123825</xdr:rowOff>
    </xdr:to>
    <xdr:pic>
      <xdr:nvPicPr>
        <xdr:cNvPr id="2" name="Рисунок 2" descr="YATA_Logo_04_horiz_flat">
          <a:extLst>
            <a:ext uri="{FF2B5EF4-FFF2-40B4-BE49-F238E27FC236}">
              <a16:creationId xmlns:a16="http://schemas.microsoft.com/office/drawing/2014/main" id="{1FB14283-464E-4A99-93D8-BA0C9AB1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885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2</xdr:col>
      <xdr:colOff>342900</xdr:colOff>
      <xdr:row>5</xdr:row>
      <xdr:rowOff>95250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EC568F4E-0A2B-42A3-90DF-B40F52DC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333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4</xdr:col>
      <xdr:colOff>247650</xdr:colOff>
      <xdr:row>5</xdr:row>
      <xdr:rowOff>85725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72529C74-059E-4252-BAD3-7E74AFEB9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6225"/>
          <a:ext cx="1828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286276</xdr:colOff>
      <xdr:row>4</xdr:row>
      <xdr:rowOff>107960</xdr:rowOff>
    </xdr:to>
    <xdr:pic>
      <xdr:nvPicPr>
        <xdr:cNvPr id="2" name="Рисунок 3" descr="YATA_Logo_04_horiz_flat">
          <a:extLst>
            <a:ext uri="{FF2B5EF4-FFF2-40B4-BE49-F238E27FC236}">
              <a16:creationId xmlns:a16="http://schemas.microsoft.com/office/drawing/2014/main" id="{C34BBAA4-8E91-44A9-AA50-EAF840E4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286276</xdr:colOff>
      <xdr:row>4</xdr:row>
      <xdr:rowOff>107960</xdr:rowOff>
    </xdr:to>
    <xdr:pic>
      <xdr:nvPicPr>
        <xdr:cNvPr id="3" name="Рисунок 4" descr="YATA_Logo_04_horiz_flat">
          <a:extLst>
            <a:ext uri="{FF2B5EF4-FFF2-40B4-BE49-F238E27FC236}">
              <a16:creationId xmlns:a16="http://schemas.microsoft.com/office/drawing/2014/main" id="{B86DA249-3EB6-43F3-AD27-571E789B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1257300</xdr:colOff>
      <xdr:row>5</xdr:row>
      <xdr:rowOff>133350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E5710C1D-B53D-45C0-8203-18D502FD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295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1257300</xdr:colOff>
      <xdr:row>5</xdr:row>
      <xdr:rowOff>114300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DE3D6CAB-7C45-4498-A0F0-111547BF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0"/>
          <a:ext cx="2321719" cy="1078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3</xdr:col>
      <xdr:colOff>257940</xdr:colOff>
      <xdr:row>5</xdr:row>
      <xdr:rowOff>70211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3218096D-C7DE-4E04-A947-33741B80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257940</xdr:colOff>
      <xdr:row>5</xdr:row>
      <xdr:rowOff>70211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406CD3D7-269D-4D5F-9FE1-05D5CE64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1341118</xdr:colOff>
      <xdr:row>5</xdr:row>
      <xdr:rowOff>144778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2A734E8C-5363-4AC0-AEBF-08D6CFB3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1341118</xdr:colOff>
      <xdr:row>5</xdr:row>
      <xdr:rowOff>144778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9A759ABC-DFE9-44E0-90A7-3F60684C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1355000</xdr:colOff>
      <xdr:row>5</xdr:row>
      <xdr:rowOff>144780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82037B36-5EF2-4044-9104-504860A0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1355000</xdr:colOff>
      <xdr:row>5</xdr:row>
      <xdr:rowOff>144780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1A1ACD86-9E22-4652-9E21-1064AECD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1022712</xdr:colOff>
      <xdr:row>5</xdr:row>
      <xdr:rowOff>145732</xdr:rowOff>
    </xdr:to>
    <xdr:pic>
      <xdr:nvPicPr>
        <xdr:cNvPr id="2" name="Рисунок 1" descr="YATA_Logo_04_horiz_flat">
          <a:extLst>
            <a:ext uri="{FF2B5EF4-FFF2-40B4-BE49-F238E27FC236}">
              <a16:creationId xmlns:a16="http://schemas.microsoft.com/office/drawing/2014/main" id="{4A7B3721-354E-40AD-A5F1-366D64A4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1022712</xdr:colOff>
      <xdr:row>5</xdr:row>
      <xdr:rowOff>145732</xdr:rowOff>
    </xdr:to>
    <xdr:pic>
      <xdr:nvPicPr>
        <xdr:cNvPr id="3" name="Рисунок 2" descr="YATA_Logo_04_horiz_flat">
          <a:extLst>
            <a:ext uri="{FF2B5EF4-FFF2-40B4-BE49-F238E27FC236}">
              <a16:creationId xmlns:a16="http://schemas.microsoft.com/office/drawing/2014/main" id="{E78FB3FD-219B-40AD-AAD3-68B3F3C3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2314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5</xdr:col>
      <xdr:colOff>133350</xdr:colOff>
      <xdr:row>5</xdr:row>
      <xdr:rowOff>95250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BF46E64E-CA59-4184-9865-066DB5C35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866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91917-394D-4CE7-B9C2-183879CE8375}">
  <dimension ref="A1:AK109"/>
  <sheetViews>
    <sheetView zoomScale="80" zoomScaleNormal="80" workbookViewId="0">
      <pane ySplit="13" topLeftCell="A14" activePane="bottomLeft" state="frozen"/>
      <selection pane="bottomLeft" activeCell="C34" sqref="C34"/>
    </sheetView>
  </sheetViews>
  <sheetFormatPr defaultColWidth="9.140625" defaultRowHeight="12.75" x14ac:dyDescent="0.2"/>
  <cols>
    <col min="1" max="1" width="5.7109375" style="39" customWidth="1"/>
    <col min="2" max="2" width="10" style="39" customWidth="1"/>
    <col min="3" max="3" width="18" style="39" customWidth="1"/>
    <col min="4" max="4" width="8" style="39" customWidth="1"/>
    <col min="5" max="5" width="13.28515625" style="39" customWidth="1"/>
    <col min="6" max="6" width="7.5703125" style="39" customWidth="1"/>
    <col min="7" max="7" width="10.42578125" style="39" customWidth="1"/>
    <col min="8" max="18" width="9.140625" style="39"/>
    <col min="19" max="19" width="1.42578125" style="39" customWidth="1"/>
    <col min="20" max="30" width="9.140625" style="39"/>
    <col min="31" max="31" width="18.140625" style="39" customWidth="1"/>
    <col min="32" max="16384" width="9.140625" style="39"/>
  </cols>
  <sheetData>
    <row r="1" spans="1:37" s="3" customFormat="1" ht="14.1" customHeight="1" x14ac:dyDescent="0.25">
      <c r="A1" s="1"/>
      <c r="B1" s="1"/>
      <c r="C1" s="2"/>
      <c r="F1" s="3" t="s">
        <v>0</v>
      </c>
      <c r="L1" s="4"/>
      <c r="Z1" s="248" t="s">
        <v>1</v>
      </c>
      <c r="AA1" s="248"/>
      <c r="AB1" s="248"/>
      <c r="AC1" s="248"/>
      <c r="AD1" s="248"/>
      <c r="AE1" s="248"/>
    </row>
    <row r="2" spans="1:37" s="3" customFormat="1" ht="14.1" customHeight="1" x14ac:dyDescent="0.25">
      <c r="A2" s="1"/>
      <c r="B2" s="1"/>
      <c r="C2" s="2"/>
      <c r="F2" s="3" t="s">
        <v>2</v>
      </c>
      <c r="L2" s="4"/>
      <c r="Z2" s="3" t="s">
        <v>3</v>
      </c>
      <c r="AB2" s="4"/>
      <c r="AC2" s="3" t="s">
        <v>4</v>
      </c>
    </row>
    <row r="3" spans="1:37" s="3" customFormat="1" ht="14.1" customHeight="1" x14ac:dyDescent="0.25">
      <c r="A3" s="1"/>
      <c r="B3" s="1"/>
      <c r="C3" s="2"/>
      <c r="F3" s="3" t="s">
        <v>5</v>
      </c>
      <c r="L3" s="4"/>
      <c r="Z3" s="3" t="s">
        <v>6</v>
      </c>
      <c r="AB3" s="4"/>
      <c r="AC3" s="3" t="s">
        <v>7</v>
      </c>
    </row>
    <row r="4" spans="1:37" s="3" customFormat="1" ht="14.1" customHeight="1" x14ac:dyDescent="0.25">
      <c r="A4" s="1"/>
      <c r="B4" s="1"/>
      <c r="C4" s="2"/>
      <c r="L4" s="4"/>
      <c r="Z4" s="3" t="s">
        <v>8</v>
      </c>
      <c r="AB4" s="4"/>
      <c r="AC4" s="3" t="s">
        <v>9</v>
      </c>
    </row>
    <row r="5" spans="1:37" s="3" customFormat="1" ht="14.1" customHeight="1" thickBot="1" x14ac:dyDescent="0.3">
      <c r="A5" s="6"/>
      <c r="B5" s="6"/>
      <c r="C5" s="7"/>
      <c r="D5" s="8"/>
      <c r="E5" s="8"/>
      <c r="F5" s="8" t="s">
        <v>10</v>
      </c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 t="s">
        <v>11</v>
      </c>
      <c r="AD5" s="8"/>
      <c r="AE5" s="8"/>
    </row>
    <row r="6" spans="1:37" s="3" customFormat="1" ht="14.1" customHeight="1" thickTop="1" x14ac:dyDescent="0.25">
      <c r="A6" s="1"/>
      <c r="B6" s="1"/>
      <c r="C6" s="2"/>
      <c r="L6" s="4"/>
      <c r="AB6" s="4"/>
    </row>
    <row r="7" spans="1:37" s="3" customFormat="1" ht="12.75" customHeight="1" x14ac:dyDescent="0.25">
      <c r="A7" s="1"/>
      <c r="B7" s="1"/>
      <c r="C7" s="2"/>
      <c r="L7" s="4"/>
      <c r="P7" s="10"/>
      <c r="AB7" s="11"/>
      <c r="AC7" s="11"/>
      <c r="AD7" s="11"/>
      <c r="AE7" s="12" t="s">
        <v>370</v>
      </c>
    </row>
    <row r="8" spans="1:37" s="11" customFormat="1" x14ac:dyDescent="0.25">
      <c r="A8" s="13"/>
      <c r="B8" s="14" t="s">
        <v>12</v>
      </c>
      <c r="C8" s="15"/>
      <c r="L8" s="16"/>
    </row>
    <row r="9" spans="1:37" s="3" customFormat="1" ht="15" x14ac:dyDescent="0.25">
      <c r="A9" s="1"/>
      <c r="B9" s="1"/>
      <c r="C9" s="2"/>
      <c r="L9" s="4"/>
      <c r="Z9" s="17"/>
      <c r="AA9" s="17"/>
      <c r="AB9" s="11"/>
      <c r="AC9" s="11"/>
      <c r="AD9" s="11"/>
      <c r="AE9" s="18"/>
    </row>
    <row r="10" spans="1:37" s="3" customFormat="1" x14ac:dyDescent="0.25">
      <c r="A10" s="1"/>
      <c r="B10" s="1"/>
      <c r="C10" s="2"/>
      <c r="L10" s="4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1"/>
      <c r="AE10" s="18"/>
    </row>
    <row r="11" spans="1:37" s="11" customFormat="1" ht="15" x14ac:dyDescent="0.25">
      <c r="A11" s="249" t="s">
        <v>13</v>
      </c>
      <c r="B11" s="251" t="s">
        <v>14</v>
      </c>
      <c r="C11" s="246" t="s">
        <v>15</v>
      </c>
      <c r="D11" s="251" t="s">
        <v>16</v>
      </c>
      <c r="E11" s="251" t="s">
        <v>17</v>
      </c>
      <c r="F11" s="251" t="s">
        <v>18</v>
      </c>
      <c r="G11" s="251" t="s">
        <v>19</v>
      </c>
      <c r="H11" s="254" t="s">
        <v>20</v>
      </c>
      <c r="I11" s="255"/>
      <c r="J11" s="255"/>
      <c r="K11" s="255"/>
      <c r="L11" s="256"/>
      <c r="M11" s="256"/>
      <c r="N11" s="256"/>
      <c r="O11" s="256"/>
      <c r="P11" s="256"/>
      <c r="Q11" s="256"/>
      <c r="R11" s="257"/>
      <c r="S11" s="191"/>
      <c r="T11" s="258" t="s">
        <v>21</v>
      </c>
      <c r="U11" s="258"/>
      <c r="V11" s="258"/>
      <c r="W11" s="258"/>
      <c r="X11" s="192"/>
      <c r="Y11" s="192"/>
      <c r="Z11" s="192"/>
      <c r="AA11" s="192"/>
      <c r="AB11" s="192"/>
      <c r="AC11" s="192"/>
      <c r="AD11" s="20"/>
      <c r="AE11" s="246" t="s">
        <v>22</v>
      </c>
    </row>
    <row r="12" spans="1:37" s="11" customFormat="1" ht="70.5" customHeight="1" x14ac:dyDescent="0.25">
      <c r="A12" s="250"/>
      <c r="B12" s="250"/>
      <c r="C12" s="247"/>
      <c r="D12" s="252"/>
      <c r="E12" s="252"/>
      <c r="F12" s="252"/>
      <c r="G12" s="253"/>
      <c r="H12" s="22" t="s">
        <v>23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30</v>
      </c>
      <c r="P12" s="23" t="s">
        <v>31</v>
      </c>
      <c r="Q12" s="23" t="s">
        <v>32</v>
      </c>
      <c r="R12" s="23" t="s">
        <v>33</v>
      </c>
      <c r="S12" s="23"/>
      <c r="T12" s="24" t="s">
        <v>34</v>
      </c>
      <c r="U12" s="25" t="s">
        <v>35</v>
      </c>
      <c r="V12" s="25" t="s">
        <v>36</v>
      </c>
      <c r="W12" s="25" t="s">
        <v>37</v>
      </c>
      <c r="X12" s="25" t="s">
        <v>38</v>
      </c>
      <c r="Y12" s="25" t="s">
        <v>39</v>
      </c>
      <c r="Z12" s="25" t="s">
        <v>40</v>
      </c>
      <c r="AA12" s="25" t="s">
        <v>41</v>
      </c>
      <c r="AB12" s="23" t="s">
        <v>42</v>
      </c>
      <c r="AC12" s="23" t="s">
        <v>43</v>
      </c>
      <c r="AD12" s="26" t="s">
        <v>44</v>
      </c>
      <c r="AE12" s="247"/>
    </row>
    <row r="13" spans="1:37" s="11" customFormat="1" ht="13.5" customHeight="1" x14ac:dyDescent="0.25">
      <c r="A13" s="21"/>
      <c r="B13" s="27"/>
      <c r="C13" s="28"/>
      <c r="D13" s="28"/>
      <c r="E13" s="28"/>
      <c r="F13" s="28"/>
      <c r="G13" s="2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2"/>
      <c r="V13" s="32"/>
      <c r="W13" s="32"/>
      <c r="X13" s="32"/>
      <c r="Y13" s="32"/>
      <c r="Z13" s="32"/>
      <c r="AA13" s="32"/>
      <c r="AB13" s="30"/>
      <c r="AC13" s="30"/>
      <c r="AD13" s="33"/>
      <c r="AE13" s="28"/>
    </row>
    <row r="14" spans="1:37" s="11" customFormat="1" ht="17.25" customHeight="1" x14ac:dyDescent="0.25">
      <c r="A14" s="34">
        <v>1</v>
      </c>
      <c r="B14" s="35" t="s">
        <v>45</v>
      </c>
      <c r="C14" s="35" t="s">
        <v>49</v>
      </c>
      <c r="D14" s="220">
        <v>220</v>
      </c>
      <c r="E14" s="220" t="s">
        <v>50</v>
      </c>
      <c r="F14" s="226" t="s">
        <v>357</v>
      </c>
      <c r="G14" s="36">
        <v>2000</v>
      </c>
      <c r="H14" s="221">
        <v>65</v>
      </c>
      <c r="I14" s="221">
        <v>64.5</v>
      </c>
      <c r="J14" s="221">
        <v>64</v>
      </c>
      <c r="K14" s="221">
        <v>63.5</v>
      </c>
      <c r="L14" s="221">
        <v>63</v>
      </c>
      <c r="M14" s="221">
        <v>62.5</v>
      </c>
      <c r="N14" s="221">
        <v>62</v>
      </c>
      <c r="O14" s="221">
        <v>61.5</v>
      </c>
      <c r="P14" s="221">
        <v>61</v>
      </c>
      <c r="Q14" s="221">
        <v>60.5</v>
      </c>
      <c r="R14" s="221">
        <v>60</v>
      </c>
      <c r="S14" s="23">
        <v>0</v>
      </c>
      <c r="T14" s="38">
        <f t="shared" ref="T14:AD28" si="0">$D14*H14</f>
        <v>14300</v>
      </c>
      <c r="U14" s="38">
        <f t="shared" si="0"/>
        <v>14190</v>
      </c>
      <c r="V14" s="38">
        <f t="shared" si="0"/>
        <v>14080</v>
      </c>
      <c r="W14" s="38">
        <f t="shared" si="0"/>
        <v>13970</v>
      </c>
      <c r="X14" s="38">
        <f t="shared" si="0"/>
        <v>13860</v>
      </c>
      <c r="Y14" s="38">
        <f t="shared" si="0"/>
        <v>13750</v>
      </c>
      <c r="Z14" s="38">
        <f t="shared" si="0"/>
        <v>13640</v>
      </c>
      <c r="AA14" s="38">
        <f t="shared" si="0"/>
        <v>13530</v>
      </c>
      <c r="AB14" s="38">
        <f t="shared" si="0"/>
        <v>13420</v>
      </c>
      <c r="AC14" s="38">
        <f t="shared" si="0"/>
        <v>13310</v>
      </c>
      <c r="AD14" s="38">
        <f t="shared" si="0"/>
        <v>13200</v>
      </c>
      <c r="AE14" s="214" t="s">
        <v>364</v>
      </c>
    </row>
    <row r="15" spans="1:37" s="11" customFormat="1" ht="17.25" customHeight="1" x14ac:dyDescent="0.25">
      <c r="A15" s="34">
        <v>2</v>
      </c>
      <c r="B15" s="215" t="s">
        <v>45</v>
      </c>
      <c r="C15" s="222" t="s">
        <v>49</v>
      </c>
      <c r="D15" s="223">
        <v>220</v>
      </c>
      <c r="E15" s="223" t="s">
        <v>51</v>
      </c>
      <c r="F15" s="229" t="s">
        <v>76</v>
      </c>
      <c r="G15" s="224">
        <v>2000</v>
      </c>
      <c r="H15" s="225">
        <v>85</v>
      </c>
      <c r="I15" s="225">
        <v>84.5</v>
      </c>
      <c r="J15" s="225">
        <v>84</v>
      </c>
      <c r="K15" s="225">
        <v>83.5</v>
      </c>
      <c r="L15" s="225">
        <v>83</v>
      </c>
      <c r="M15" s="225">
        <v>82.5</v>
      </c>
      <c r="N15" s="225">
        <v>82</v>
      </c>
      <c r="O15" s="225">
        <v>81.5</v>
      </c>
      <c r="P15" s="225">
        <v>81</v>
      </c>
      <c r="Q15" s="225">
        <v>80.5</v>
      </c>
      <c r="R15" s="225">
        <v>80</v>
      </c>
      <c r="S15" s="23">
        <v>0</v>
      </c>
      <c r="T15" s="38">
        <f t="shared" si="0"/>
        <v>18700</v>
      </c>
      <c r="U15" s="38">
        <f t="shared" si="0"/>
        <v>18590</v>
      </c>
      <c r="V15" s="38">
        <f t="shared" ref="V15:V69" si="1">$D15*J15</f>
        <v>18480</v>
      </c>
      <c r="W15" s="38">
        <f t="shared" ref="W15:W69" si="2">$D15*K15</f>
        <v>18370</v>
      </c>
      <c r="X15" s="38">
        <f t="shared" ref="X15:X69" si="3">$D15*L15</f>
        <v>18260</v>
      </c>
      <c r="Y15" s="38">
        <f t="shared" ref="Y15:Y69" si="4">$D15*M15</f>
        <v>18150</v>
      </c>
      <c r="Z15" s="38">
        <f t="shared" ref="Z15:Z69" si="5">$D15*N15</f>
        <v>18040</v>
      </c>
      <c r="AA15" s="38">
        <f t="shared" ref="AA15:AA69" si="6">$D15*O15</f>
        <v>17930</v>
      </c>
      <c r="AB15" s="38">
        <f t="shared" ref="AB15:AB69" si="7">$D15*P15</f>
        <v>17820</v>
      </c>
      <c r="AC15" s="38">
        <f t="shared" ref="AC15:AC69" si="8">$D15*Q15</f>
        <v>17710</v>
      </c>
      <c r="AD15" s="38">
        <f t="shared" ref="AD15:AD69" si="9">$D15*R15</f>
        <v>17600</v>
      </c>
      <c r="AE15" s="214" t="s">
        <v>364</v>
      </c>
    </row>
    <row r="16" spans="1:37" s="11" customFormat="1" ht="17.25" customHeight="1" x14ac:dyDescent="0.2">
      <c r="A16" s="34">
        <v>3</v>
      </c>
      <c r="B16" s="35" t="s">
        <v>45</v>
      </c>
      <c r="C16" s="35" t="s">
        <v>53</v>
      </c>
      <c r="D16" s="220">
        <v>220</v>
      </c>
      <c r="E16" s="226" t="s">
        <v>50</v>
      </c>
      <c r="F16" s="226" t="s">
        <v>57</v>
      </c>
      <c r="G16" s="36">
        <v>2500</v>
      </c>
      <c r="H16" s="221">
        <v>54</v>
      </c>
      <c r="I16" s="221">
        <v>53.5</v>
      </c>
      <c r="J16" s="221">
        <v>53</v>
      </c>
      <c r="K16" s="221">
        <v>52.5</v>
      </c>
      <c r="L16" s="221">
        <v>52</v>
      </c>
      <c r="M16" s="221">
        <v>51.5</v>
      </c>
      <c r="N16" s="221">
        <v>51</v>
      </c>
      <c r="O16" s="221">
        <v>50.5</v>
      </c>
      <c r="P16" s="221">
        <v>50</v>
      </c>
      <c r="Q16" s="221">
        <v>49.5</v>
      </c>
      <c r="R16" s="221">
        <v>49</v>
      </c>
      <c r="S16" s="23"/>
      <c r="T16" s="38">
        <f t="shared" si="0"/>
        <v>11880</v>
      </c>
      <c r="U16" s="38">
        <f t="shared" si="0"/>
        <v>11770</v>
      </c>
      <c r="V16" s="38">
        <f t="shared" si="1"/>
        <v>11660</v>
      </c>
      <c r="W16" s="38">
        <f t="shared" si="2"/>
        <v>11550</v>
      </c>
      <c r="X16" s="38">
        <f t="shared" si="3"/>
        <v>11440</v>
      </c>
      <c r="Y16" s="38">
        <f t="shared" si="4"/>
        <v>11330</v>
      </c>
      <c r="Z16" s="38">
        <f t="shared" si="5"/>
        <v>11220</v>
      </c>
      <c r="AA16" s="38">
        <f t="shared" si="6"/>
        <v>11110</v>
      </c>
      <c r="AB16" s="38">
        <f t="shared" si="7"/>
        <v>11000</v>
      </c>
      <c r="AC16" s="38">
        <f t="shared" si="8"/>
        <v>10890</v>
      </c>
      <c r="AD16" s="38">
        <f t="shared" si="9"/>
        <v>10780</v>
      </c>
      <c r="AE16" s="214" t="s">
        <v>364</v>
      </c>
      <c r="AF16" s="39"/>
      <c r="AG16" s="39"/>
      <c r="AH16" s="39"/>
      <c r="AI16" s="39"/>
      <c r="AJ16" s="39"/>
      <c r="AK16" s="39"/>
    </row>
    <row r="17" spans="1:37" s="11" customFormat="1" ht="17.25" customHeight="1" x14ac:dyDescent="0.2">
      <c r="A17" s="34">
        <v>4</v>
      </c>
      <c r="B17" s="35" t="s">
        <v>45</v>
      </c>
      <c r="C17" s="35" t="s">
        <v>55</v>
      </c>
      <c r="D17" s="220">
        <v>220</v>
      </c>
      <c r="E17" s="226" t="s">
        <v>50</v>
      </c>
      <c r="F17" s="226" t="s">
        <v>76</v>
      </c>
      <c r="G17" s="36">
        <v>2500</v>
      </c>
      <c r="H17" s="221">
        <v>49</v>
      </c>
      <c r="I17" s="221">
        <v>48.5</v>
      </c>
      <c r="J17" s="221">
        <v>48</v>
      </c>
      <c r="K17" s="221">
        <v>47.5</v>
      </c>
      <c r="L17" s="221">
        <v>47</v>
      </c>
      <c r="M17" s="221">
        <v>46.5</v>
      </c>
      <c r="N17" s="221">
        <v>46</v>
      </c>
      <c r="O17" s="221">
        <v>45.5</v>
      </c>
      <c r="P17" s="221">
        <v>45</v>
      </c>
      <c r="Q17" s="221">
        <v>44.5</v>
      </c>
      <c r="R17" s="221">
        <v>44</v>
      </c>
      <c r="S17" s="23">
        <v>0</v>
      </c>
      <c r="T17" s="38">
        <f t="shared" si="0"/>
        <v>10780</v>
      </c>
      <c r="U17" s="38">
        <f t="shared" si="0"/>
        <v>10670</v>
      </c>
      <c r="V17" s="38">
        <f t="shared" si="1"/>
        <v>10560</v>
      </c>
      <c r="W17" s="38">
        <f t="shared" si="2"/>
        <v>10450</v>
      </c>
      <c r="X17" s="38">
        <f t="shared" si="3"/>
        <v>10340</v>
      </c>
      <c r="Y17" s="38">
        <f t="shared" si="4"/>
        <v>10230</v>
      </c>
      <c r="Z17" s="38">
        <f t="shared" si="5"/>
        <v>10120</v>
      </c>
      <c r="AA17" s="38">
        <f t="shared" si="6"/>
        <v>10010</v>
      </c>
      <c r="AB17" s="38">
        <f t="shared" si="7"/>
        <v>9900</v>
      </c>
      <c r="AC17" s="38">
        <f t="shared" si="8"/>
        <v>9790</v>
      </c>
      <c r="AD17" s="38">
        <f t="shared" si="9"/>
        <v>9680</v>
      </c>
      <c r="AE17" s="214" t="s">
        <v>364</v>
      </c>
      <c r="AF17" s="39"/>
      <c r="AG17" s="39"/>
      <c r="AH17" s="39"/>
      <c r="AI17" s="39"/>
      <c r="AJ17" s="39"/>
      <c r="AK17" s="39"/>
    </row>
    <row r="18" spans="1:37" s="11" customFormat="1" ht="17.25" customHeight="1" x14ac:dyDescent="0.25">
      <c r="A18" s="34">
        <v>5</v>
      </c>
      <c r="B18" s="35" t="s">
        <v>45</v>
      </c>
      <c r="C18" s="35" t="s">
        <v>365</v>
      </c>
      <c r="D18" s="220">
        <v>220</v>
      </c>
      <c r="E18" s="226" t="s">
        <v>50</v>
      </c>
      <c r="F18" s="226" t="s">
        <v>60</v>
      </c>
      <c r="G18" s="36">
        <v>2000</v>
      </c>
      <c r="H18" s="221">
        <v>28</v>
      </c>
      <c r="I18" s="221">
        <v>27.5</v>
      </c>
      <c r="J18" s="221">
        <v>27</v>
      </c>
      <c r="K18" s="221">
        <v>26.5</v>
      </c>
      <c r="L18" s="221">
        <v>26</v>
      </c>
      <c r="M18" s="221">
        <v>25.5</v>
      </c>
      <c r="N18" s="221">
        <v>25</v>
      </c>
      <c r="O18" s="221">
        <v>24.5</v>
      </c>
      <c r="P18" s="221">
        <v>24</v>
      </c>
      <c r="Q18" s="221">
        <v>23.5</v>
      </c>
      <c r="R18" s="221">
        <v>23</v>
      </c>
      <c r="S18" s="23">
        <v>0</v>
      </c>
      <c r="T18" s="38">
        <f t="shared" si="0"/>
        <v>6160</v>
      </c>
      <c r="U18" s="38">
        <f t="shared" si="0"/>
        <v>6050</v>
      </c>
      <c r="V18" s="38">
        <f t="shared" si="1"/>
        <v>5940</v>
      </c>
      <c r="W18" s="38">
        <f t="shared" si="2"/>
        <v>5830</v>
      </c>
      <c r="X18" s="38">
        <f t="shared" si="3"/>
        <v>5720</v>
      </c>
      <c r="Y18" s="38">
        <f t="shared" si="4"/>
        <v>5610</v>
      </c>
      <c r="Z18" s="38">
        <f t="shared" si="5"/>
        <v>5500</v>
      </c>
      <c r="AA18" s="38">
        <f t="shared" si="6"/>
        <v>5390</v>
      </c>
      <c r="AB18" s="38">
        <f t="shared" si="7"/>
        <v>5280</v>
      </c>
      <c r="AC18" s="38">
        <f t="shared" si="8"/>
        <v>5170</v>
      </c>
      <c r="AD18" s="38">
        <f t="shared" si="9"/>
        <v>5060</v>
      </c>
      <c r="AE18" s="214" t="s">
        <v>364</v>
      </c>
    </row>
    <row r="19" spans="1:37" s="11" customFormat="1" ht="17.25" customHeight="1" x14ac:dyDescent="0.2">
      <c r="A19" s="34">
        <v>6</v>
      </c>
      <c r="B19" s="35" t="s">
        <v>45</v>
      </c>
      <c r="C19" s="35" t="s">
        <v>58</v>
      </c>
      <c r="D19" s="220">
        <v>220</v>
      </c>
      <c r="E19" s="226" t="s">
        <v>50</v>
      </c>
      <c r="F19" s="226" t="s">
        <v>52</v>
      </c>
      <c r="G19" s="36">
        <v>2000</v>
      </c>
      <c r="H19" s="221">
        <v>51</v>
      </c>
      <c r="I19" s="221">
        <v>51</v>
      </c>
      <c r="J19" s="221">
        <v>51</v>
      </c>
      <c r="K19" s="221">
        <v>51</v>
      </c>
      <c r="L19" s="221">
        <v>51</v>
      </c>
      <c r="M19" s="221">
        <v>51</v>
      </c>
      <c r="N19" s="221">
        <v>51</v>
      </c>
      <c r="O19" s="221">
        <v>51</v>
      </c>
      <c r="P19" s="221">
        <v>51</v>
      </c>
      <c r="Q19" s="221">
        <v>51</v>
      </c>
      <c r="R19" s="221">
        <v>51</v>
      </c>
      <c r="S19" s="23">
        <v>0</v>
      </c>
      <c r="T19" s="38">
        <f t="shared" si="0"/>
        <v>11220</v>
      </c>
      <c r="U19" s="38">
        <f t="shared" si="0"/>
        <v>11220</v>
      </c>
      <c r="V19" s="38">
        <f t="shared" si="1"/>
        <v>11220</v>
      </c>
      <c r="W19" s="38">
        <f t="shared" si="2"/>
        <v>11220</v>
      </c>
      <c r="X19" s="38">
        <f t="shared" si="3"/>
        <v>11220</v>
      </c>
      <c r="Y19" s="38">
        <f t="shared" si="4"/>
        <v>11220</v>
      </c>
      <c r="Z19" s="38">
        <f t="shared" si="5"/>
        <v>11220</v>
      </c>
      <c r="AA19" s="38">
        <f t="shared" si="6"/>
        <v>11220</v>
      </c>
      <c r="AB19" s="38">
        <f t="shared" si="7"/>
        <v>11220</v>
      </c>
      <c r="AC19" s="38">
        <f t="shared" si="8"/>
        <v>11220</v>
      </c>
      <c r="AD19" s="38">
        <f t="shared" si="9"/>
        <v>11220</v>
      </c>
      <c r="AE19" s="214" t="s">
        <v>364</v>
      </c>
      <c r="AF19" s="39"/>
      <c r="AG19" s="39"/>
      <c r="AH19" s="39"/>
      <c r="AI19" s="39"/>
      <c r="AJ19" s="39"/>
      <c r="AK19" s="39"/>
    </row>
    <row r="20" spans="1:37" s="11" customFormat="1" ht="17.25" customHeight="1" x14ac:dyDescent="0.2">
      <c r="A20" s="34">
        <v>7</v>
      </c>
      <c r="B20" s="35" t="s">
        <v>45</v>
      </c>
      <c r="C20" s="35" t="s">
        <v>61</v>
      </c>
      <c r="D20" s="220">
        <v>220</v>
      </c>
      <c r="E20" s="226" t="s">
        <v>50</v>
      </c>
      <c r="F20" s="226" t="s">
        <v>57</v>
      </c>
      <c r="G20" s="36">
        <v>3000</v>
      </c>
      <c r="H20" s="221">
        <v>71</v>
      </c>
      <c r="I20" s="221">
        <v>70.5</v>
      </c>
      <c r="J20" s="221">
        <v>70</v>
      </c>
      <c r="K20" s="221">
        <v>69.5</v>
      </c>
      <c r="L20" s="221">
        <v>69</v>
      </c>
      <c r="M20" s="221">
        <v>68.5</v>
      </c>
      <c r="N20" s="221">
        <v>68</v>
      </c>
      <c r="O20" s="221">
        <v>67.5</v>
      </c>
      <c r="P20" s="221">
        <v>67</v>
      </c>
      <c r="Q20" s="221">
        <v>66.5</v>
      </c>
      <c r="R20" s="221">
        <v>66</v>
      </c>
      <c r="S20" s="23">
        <v>0</v>
      </c>
      <c r="T20" s="38">
        <f t="shared" si="0"/>
        <v>15620</v>
      </c>
      <c r="U20" s="38">
        <f t="shared" si="0"/>
        <v>15510</v>
      </c>
      <c r="V20" s="38">
        <f t="shared" si="1"/>
        <v>15400</v>
      </c>
      <c r="W20" s="38">
        <f t="shared" si="2"/>
        <v>15290</v>
      </c>
      <c r="X20" s="38">
        <f t="shared" si="3"/>
        <v>15180</v>
      </c>
      <c r="Y20" s="38">
        <f t="shared" si="4"/>
        <v>15070</v>
      </c>
      <c r="Z20" s="38">
        <f t="shared" si="5"/>
        <v>14960</v>
      </c>
      <c r="AA20" s="38">
        <f t="shared" si="6"/>
        <v>14850</v>
      </c>
      <c r="AB20" s="38">
        <f t="shared" si="7"/>
        <v>14740</v>
      </c>
      <c r="AC20" s="38">
        <f t="shared" si="8"/>
        <v>14630</v>
      </c>
      <c r="AD20" s="38">
        <f t="shared" si="9"/>
        <v>14520</v>
      </c>
      <c r="AE20" s="214" t="s">
        <v>364</v>
      </c>
      <c r="AF20" s="39"/>
      <c r="AG20" s="39"/>
      <c r="AH20" s="39"/>
      <c r="AI20" s="39"/>
      <c r="AJ20" s="39"/>
      <c r="AK20" s="39"/>
    </row>
    <row r="21" spans="1:37" s="11" customFormat="1" ht="17.25" customHeight="1" x14ac:dyDescent="0.2">
      <c r="A21" s="34">
        <v>8</v>
      </c>
      <c r="B21" s="35" t="s">
        <v>45</v>
      </c>
      <c r="C21" s="35" t="s">
        <v>62</v>
      </c>
      <c r="D21" s="220">
        <v>220</v>
      </c>
      <c r="E21" s="226" t="s">
        <v>50</v>
      </c>
      <c r="F21" s="226" t="s">
        <v>357</v>
      </c>
      <c r="G21" s="36">
        <v>2500</v>
      </c>
      <c r="H21" s="221">
        <v>68</v>
      </c>
      <c r="I21" s="221">
        <v>67.5</v>
      </c>
      <c r="J21" s="221">
        <v>67</v>
      </c>
      <c r="K21" s="221">
        <v>66.5</v>
      </c>
      <c r="L21" s="221">
        <v>66</v>
      </c>
      <c r="M21" s="221">
        <v>65.5</v>
      </c>
      <c r="N21" s="221">
        <v>65</v>
      </c>
      <c r="O21" s="221">
        <v>64.5</v>
      </c>
      <c r="P21" s="221">
        <v>64</v>
      </c>
      <c r="Q21" s="221">
        <v>63.5</v>
      </c>
      <c r="R21" s="221">
        <v>63</v>
      </c>
      <c r="S21" s="23">
        <v>0</v>
      </c>
      <c r="T21" s="38">
        <f t="shared" si="0"/>
        <v>14960</v>
      </c>
      <c r="U21" s="38">
        <f t="shared" si="0"/>
        <v>14850</v>
      </c>
      <c r="V21" s="38">
        <f t="shared" si="1"/>
        <v>14740</v>
      </c>
      <c r="W21" s="38">
        <f t="shared" si="2"/>
        <v>14630</v>
      </c>
      <c r="X21" s="38">
        <f t="shared" si="3"/>
        <v>14520</v>
      </c>
      <c r="Y21" s="38">
        <f t="shared" si="4"/>
        <v>14410</v>
      </c>
      <c r="Z21" s="38">
        <f t="shared" si="5"/>
        <v>14300</v>
      </c>
      <c r="AA21" s="38">
        <f t="shared" si="6"/>
        <v>14190</v>
      </c>
      <c r="AB21" s="38">
        <f t="shared" si="7"/>
        <v>14080</v>
      </c>
      <c r="AC21" s="38">
        <f t="shared" si="8"/>
        <v>13970</v>
      </c>
      <c r="AD21" s="38">
        <f t="shared" si="9"/>
        <v>13860</v>
      </c>
      <c r="AE21" s="214" t="s">
        <v>364</v>
      </c>
      <c r="AF21" s="39"/>
      <c r="AG21" s="39"/>
      <c r="AH21" s="39"/>
      <c r="AI21" s="39"/>
      <c r="AJ21" s="39"/>
      <c r="AK21" s="39"/>
    </row>
    <row r="22" spans="1:37" s="11" customFormat="1" ht="17.25" customHeight="1" x14ac:dyDescent="0.25">
      <c r="A22" s="34">
        <v>9</v>
      </c>
      <c r="B22" s="35" t="s">
        <v>45</v>
      </c>
      <c r="C22" s="35" t="s">
        <v>64</v>
      </c>
      <c r="D22" s="220">
        <v>220</v>
      </c>
      <c r="E22" s="220" t="s">
        <v>51</v>
      </c>
      <c r="F22" s="226">
        <v>6</v>
      </c>
      <c r="G22" s="36">
        <v>4000</v>
      </c>
      <c r="H22" s="221">
        <v>89</v>
      </c>
      <c r="I22" s="221">
        <v>88.5</v>
      </c>
      <c r="J22" s="221">
        <v>88</v>
      </c>
      <c r="K22" s="221">
        <v>87.5</v>
      </c>
      <c r="L22" s="221">
        <v>87</v>
      </c>
      <c r="M22" s="221">
        <v>86.5</v>
      </c>
      <c r="N22" s="221">
        <v>86</v>
      </c>
      <c r="O22" s="221">
        <v>85.5</v>
      </c>
      <c r="P22" s="221">
        <v>85</v>
      </c>
      <c r="Q22" s="221">
        <v>84.5</v>
      </c>
      <c r="R22" s="221">
        <v>84</v>
      </c>
      <c r="S22" s="23">
        <v>0</v>
      </c>
      <c r="T22" s="38">
        <f t="shared" si="0"/>
        <v>19580</v>
      </c>
      <c r="U22" s="38">
        <f t="shared" si="0"/>
        <v>19470</v>
      </c>
      <c r="V22" s="38">
        <f t="shared" si="1"/>
        <v>19360</v>
      </c>
      <c r="W22" s="38">
        <f t="shared" si="2"/>
        <v>19250</v>
      </c>
      <c r="X22" s="38">
        <f t="shared" si="3"/>
        <v>19140</v>
      </c>
      <c r="Y22" s="38">
        <f t="shared" si="4"/>
        <v>19030</v>
      </c>
      <c r="Z22" s="38">
        <f t="shared" si="5"/>
        <v>18920</v>
      </c>
      <c r="AA22" s="38">
        <f t="shared" si="6"/>
        <v>18810</v>
      </c>
      <c r="AB22" s="38">
        <f t="shared" si="7"/>
        <v>18700</v>
      </c>
      <c r="AC22" s="38">
        <f t="shared" si="8"/>
        <v>18590</v>
      </c>
      <c r="AD22" s="38">
        <f t="shared" si="9"/>
        <v>18480</v>
      </c>
      <c r="AE22" s="214" t="s">
        <v>364</v>
      </c>
    </row>
    <row r="23" spans="1:37" s="11" customFormat="1" ht="17.25" customHeight="1" x14ac:dyDescent="0.25">
      <c r="A23" s="34">
        <v>10</v>
      </c>
      <c r="B23" s="35" t="s">
        <v>45</v>
      </c>
      <c r="C23" s="35" t="s">
        <v>65</v>
      </c>
      <c r="D23" s="220">
        <v>220</v>
      </c>
      <c r="E23" s="220" t="s">
        <v>50</v>
      </c>
      <c r="F23" s="226">
        <v>5</v>
      </c>
      <c r="G23" s="36">
        <v>3000</v>
      </c>
      <c r="H23" s="221">
        <v>31</v>
      </c>
      <c r="I23" s="221">
        <v>30.5</v>
      </c>
      <c r="J23" s="221">
        <v>30</v>
      </c>
      <c r="K23" s="221">
        <v>29.5</v>
      </c>
      <c r="L23" s="221">
        <v>29</v>
      </c>
      <c r="M23" s="221">
        <v>28.5</v>
      </c>
      <c r="N23" s="221">
        <v>28</v>
      </c>
      <c r="O23" s="221">
        <v>27.5</v>
      </c>
      <c r="P23" s="221">
        <v>27</v>
      </c>
      <c r="Q23" s="221">
        <v>26.5</v>
      </c>
      <c r="R23" s="221">
        <v>26</v>
      </c>
      <c r="S23" s="23">
        <v>0</v>
      </c>
      <c r="T23" s="38">
        <f t="shared" si="0"/>
        <v>6820</v>
      </c>
      <c r="U23" s="38">
        <f t="shared" si="0"/>
        <v>6710</v>
      </c>
      <c r="V23" s="38">
        <f t="shared" si="1"/>
        <v>6600</v>
      </c>
      <c r="W23" s="38">
        <f t="shared" si="2"/>
        <v>6490</v>
      </c>
      <c r="X23" s="38">
        <f t="shared" si="3"/>
        <v>6380</v>
      </c>
      <c r="Y23" s="38">
        <f t="shared" si="4"/>
        <v>6270</v>
      </c>
      <c r="Z23" s="38">
        <f t="shared" si="5"/>
        <v>6160</v>
      </c>
      <c r="AA23" s="38">
        <f t="shared" si="6"/>
        <v>6050</v>
      </c>
      <c r="AB23" s="38">
        <f t="shared" si="7"/>
        <v>5940</v>
      </c>
      <c r="AC23" s="38">
        <f t="shared" si="8"/>
        <v>5830</v>
      </c>
      <c r="AD23" s="38">
        <f t="shared" si="9"/>
        <v>5720</v>
      </c>
      <c r="AE23" s="214" t="s">
        <v>364</v>
      </c>
    </row>
    <row r="24" spans="1:37" s="11" customFormat="1" ht="17.25" customHeight="1" x14ac:dyDescent="0.25">
      <c r="A24" s="34">
        <v>11</v>
      </c>
      <c r="B24" s="35" t="s">
        <v>45</v>
      </c>
      <c r="C24" s="35" t="s">
        <v>66</v>
      </c>
      <c r="D24" s="220">
        <v>220</v>
      </c>
      <c r="E24" s="226" t="s">
        <v>51</v>
      </c>
      <c r="F24" s="226" t="s">
        <v>56</v>
      </c>
      <c r="G24" s="36">
        <v>2500</v>
      </c>
      <c r="H24" s="221">
        <v>89</v>
      </c>
      <c r="I24" s="221">
        <v>88.5</v>
      </c>
      <c r="J24" s="221">
        <v>88</v>
      </c>
      <c r="K24" s="221">
        <v>87.5</v>
      </c>
      <c r="L24" s="221">
        <v>87</v>
      </c>
      <c r="M24" s="221">
        <v>86.5</v>
      </c>
      <c r="N24" s="221">
        <v>86</v>
      </c>
      <c r="O24" s="221">
        <v>85.5</v>
      </c>
      <c r="P24" s="221">
        <v>85</v>
      </c>
      <c r="Q24" s="221">
        <v>84.5</v>
      </c>
      <c r="R24" s="221">
        <v>84</v>
      </c>
      <c r="S24" s="23">
        <v>0</v>
      </c>
      <c r="T24" s="38">
        <f t="shared" si="0"/>
        <v>19580</v>
      </c>
      <c r="U24" s="38">
        <f t="shared" si="0"/>
        <v>19470</v>
      </c>
      <c r="V24" s="38">
        <f t="shared" si="1"/>
        <v>19360</v>
      </c>
      <c r="W24" s="38">
        <f t="shared" si="2"/>
        <v>19250</v>
      </c>
      <c r="X24" s="38">
        <f t="shared" si="3"/>
        <v>19140</v>
      </c>
      <c r="Y24" s="38">
        <f t="shared" si="4"/>
        <v>19030</v>
      </c>
      <c r="Z24" s="38">
        <f t="shared" si="5"/>
        <v>18920</v>
      </c>
      <c r="AA24" s="38">
        <f t="shared" si="6"/>
        <v>18810</v>
      </c>
      <c r="AB24" s="38">
        <f t="shared" si="7"/>
        <v>18700</v>
      </c>
      <c r="AC24" s="38">
        <f t="shared" si="8"/>
        <v>18590</v>
      </c>
      <c r="AD24" s="38">
        <f t="shared" si="9"/>
        <v>18480</v>
      </c>
      <c r="AE24" s="214" t="s">
        <v>364</v>
      </c>
      <c r="AF24" s="13"/>
      <c r="AG24" s="13"/>
      <c r="AH24" s="13"/>
      <c r="AI24" s="13"/>
      <c r="AJ24" s="13"/>
      <c r="AK24" s="13"/>
    </row>
    <row r="25" spans="1:37" s="11" customFormat="1" ht="17.25" customHeight="1" x14ac:dyDescent="0.25">
      <c r="A25" s="34">
        <v>12</v>
      </c>
      <c r="B25" s="35" t="s">
        <v>45</v>
      </c>
      <c r="C25" s="35" t="s">
        <v>67</v>
      </c>
      <c r="D25" s="220">
        <v>220</v>
      </c>
      <c r="E25" s="220" t="s">
        <v>51</v>
      </c>
      <c r="F25" s="226" t="s">
        <v>59</v>
      </c>
      <c r="G25" s="36">
        <v>2500</v>
      </c>
      <c r="H25" s="221">
        <v>89</v>
      </c>
      <c r="I25" s="221">
        <v>88.5</v>
      </c>
      <c r="J25" s="221">
        <v>88</v>
      </c>
      <c r="K25" s="221">
        <v>87.5</v>
      </c>
      <c r="L25" s="221">
        <v>87</v>
      </c>
      <c r="M25" s="221">
        <v>86.5</v>
      </c>
      <c r="N25" s="221">
        <v>86</v>
      </c>
      <c r="O25" s="221">
        <v>85.5</v>
      </c>
      <c r="P25" s="221">
        <v>85</v>
      </c>
      <c r="Q25" s="221">
        <v>84.5</v>
      </c>
      <c r="R25" s="221">
        <v>84</v>
      </c>
      <c r="S25" s="23">
        <v>0</v>
      </c>
      <c r="T25" s="38">
        <f t="shared" si="0"/>
        <v>19580</v>
      </c>
      <c r="U25" s="38">
        <f t="shared" si="0"/>
        <v>19470</v>
      </c>
      <c r="V25" s="38">
        <f t="shared" si="1"/>
        <v>19360</v>
      </c>
      <c r="W25" s="38">
        <f t="shared" si="2"/>
        <v>19250</v>
      </c>
      <c r="X25" s="38">
        <f t="shared" si="3"/>
        <v>19140</v>
      </c>
      <c r="Y25" s="38">
        <f t="shared" si="4"/>
        <v>19030</v>
      </c>
      <c r="Z25" s="38">
        <f t="shared" si="5"/>
        <v>18920</v>
      </c>
      <c r="AA25" s="38">
        <f t="shared" si="6"/>
        <v>18810</v>
      </c>
      <c r="AB25" s="38">
        <f t="shared" si="7"/>
        <v>18700</v>
      </c>
      <c r="AC25" s="38">
        <f t="shared" si="8"/>
        <v>18590</v>
      </c>
      <c r="AD25" s="38">
        <f t="shared" si="9"/>
        <v>18480</v>
      </c>
      <c r="AE25" s="214" t="s">
        <v>364</v>
      </c>
    </row>
    <row r="26" spans="1:37" ht="15.75" x14ac:dyDescent="0.2">
      <c r="A26" s="34">
        <v>13</v>
      </c>
      <c r="B26" s="35" t="s">
        <v>45</v>
      </c>
      <c r="C26" s="35" t="s">
        <v>68</v>
      </c>
      <c r="D26" s="220">
        <v>220</v>
      </c>
      <c r="E26" s="220" t="s">
        <v>50</v>
      </c>
      <c r="F26" s="226" t="s">
        <v>357</v>
      </c>
      <c r="G26" s="36">
        <v>2500</v>
      </c>
      <c r="H26" s="221">
        <v>58</v>
      </c>
      <c r="I26" s="221">
        <v>57.5</v>
      </c>
      <c r="J26" s="221">
        <v>57</v>
      </c>
      <c r="K26" s="221">
        <v>56.5</v>
      </c>
      <c r="L26" s="221">
        <v>56</v>
      </c>
      <c r="M26" s="221">
        <v>55.5</v>
      </c>
      <c r="N26" s="221">
        <v>55</v>
      </c>
      <c r="O26" s="221">
        <v>54.5</v>
      </c>
      <c r="P26" s="221">
        <v>54</v>
      </c>
      <c r="Q26" s="221">
        <v>53.5</v>
      </c>
      <c r="R26" s="221">
        <v>53</v>
      </c>
      <c r="S26" s="23">
        <v>0</v>
      </c>
      <c r="T26" s="38">
        <f t="shared" si="0"/>
        <v>12760</v>
      </c>
      <c r="U26" s="38">
        <f t="shared" si="0"/>
        <v>12650</v>
      </c>
      <c r="V26" s="38">
        <f t="shared" si="1"/>
        <v>12540</v>
      </c>
      <c r="W26" s="38">
        <f t="shared" si="2"/>
        <v>12430</v>
      </c>
      <c r="X26" s="38">
        <f t="shared" si="3"/>
        <v>12320</v>
      </c>
      <c r="Y26" s="38">
        <f t="shared" si="4"/>
        <v>12210</v>
      </c>
      <c r="Z26" s="38">
        <f t="shared" si="5"/>
        <v>12100</v>
      </c>
      <c r="AA26" s="38">
        <f t="shared" si="6"/>
        <v>11990</v>
      </c>
      <c r="AB26" s="38">
        <f t="shared" si="7"/>
        <v>11880</v>
      </c>
      <c r="AC26" s="38">
        <f t="shared" si="8"/>
        <v>11770</v>
      </c>
      <c r="AD26" s="38">
        <f t="shared" si="9"/>
        <v>11660</v>
      </c>
      <c r="AE26" s="214" t="s">
        <v>364</v>
      </c>
      <c r="AF26" s="11"/>
      <c r="AG26" s="11"/>
      <c r="AH26" s="11"/>
      <c r="AI26" s="11"/>
      <c r="AJ26" s="11"/>
      <c r="AK26" s="11"/>
    </row>
    <row r="27" spans="1:37" ht="15.75" x14ac:dyDescent="0.2">
      <c r="A27" s="34">
        <v>14</v>
      </c>
      <c r="B27" s="35" t="s">
        <v>45</v>
      </c>
      <c r="C27" s="35" t="s">
        <v>68</v>
      </c>
      <c r="D27" s="220">
        <v>220</v>
      </c>
      <c r="E27" s="226" t="s">
        <v>51</v>
      </c>
      <c r="F27" s="226" t="s">
        <v>70</v>
      </c>
      <c r="G27" s="36">
        <v>3000</v>
      </c>
      <c r="H27" s="221">
        <v>86</v>
      </c>
      <c r="I27" s="221">
        <v>85.5</v>
      </c>
      <c r="J27" s="221">
        <v>85</v>
      </c>
      <c r="K27" s="221">
        <v>84.5</v>
      </c>
      <c r="L27" s="221">
        <v>84</v>
      </c>
      <c r="M27" s="221">
        <v>83.5</v>
      </c>
      <c r="N27" s="221">
        <v>83</v>
      </c>
      <c r="O27" s="221">
        <v>82.5</v>
      </c>
      <c r="P27" s="221">
        <v>82</v>
      </c>
      <c r="Q27" s="221">
        <v>81.5</v>
      </c>
      <c r="R27" s="221">
        <v>81</v>
      </c>
      <c r="S27" s="23">
        <v>0</v>
      </c>
      <c r="T27" s="38">
        <f t="shared" si="0"/>
        <v>18920</v>
      </c>
      <c r="U27" s="38">
        <f t="shared" si="0"/>
        <v>18810</v>
      </c>
      <c r="V27" s="38">
        <f t="shared" si="1"/>
        <v>18700</v>
      </c>
      <c r="W27" s="38">
        <f t="shared" si="2"/>
        <v>18590</v>
      </c>
      <c r="X27" s="38">
        <f t="shared" si="3"/>
        <v>18480</v>
      </c>
      <c r="Y27" s="38">
        <f t="shared" si="4"/>
        <v>18370</v>
      </c>
      <c r="Z27" s="38">
        <f t="shared" si="5"/>
        <v>18260</v>
      </c>
      <c r="AA27" s="38">
        <f t="shared" si="6"/>
        <v>18150</v>
      </c>
      <c r="AB27" s="38">
        <f t="shared" si="7"/>
        <v>18040</v>
      </c>
      <c r="AC27" s="38">
        <f t="shared" si="8"/>
        <v>17930</v>
      </c>
      <c r="AD27" s="38">
        <f t="shared" si="9"/>
        <v>17820</v>
      </c>
      <c r="AE27" s="214" t="s">
        <v>364</v>
      </c>
      <c r="AF27" s="11"/>
      <c r="AG27" s="11"/>
      <c r="AH27" s="11"/>
      <c r="AI27" s="11"/>
      <c r="AJ27" s="11"/>
      <c r="AK27" s="11"/>
    </row>
    <row r="28" spans="1:37" ht="15.75" x14ac:dyDescent="0.2">
      <c r="A28" s="34">
        <v>15</v>
      </c>
      <c r="B28" s="35" t="s">
        <v>45</v>
      </c>
      <c r="C28" s="35" t="s">
        <v>69</v>
      </c>
      <c r="D28" s="220">
        <v>220</v>
      </c>
      <c r="E28" s="226" t="s">
        <v>50</v>
      </c>
      <c r="F28" s="226" t="s">
        <v>63</v>
      </c>
      <c r="G28" s="36">
        <v>2500</v>
      </c>
      <c r="H28" s="221">
        <v>58</v>
      </c>
      <c r="I28" s="221">
        <v>57.5</v>
      </c>
      <c r="J28" s="221">
        <v>57</v>
      </c>
      <c r="K28" s="221">
        <v>56.5</v>
      </c>
      <c r="L28" s="221">
        <v>56</v>
      </c>
      <c r="M28" s="221">
        <v>55.5</v>
      </c>
      <c r="N28" s="221">
        <v>55</v>
      </c>
      <c r="O28" s="221">
        <v>54.5</v>
      </c>
      <c r="P28" s="221">
        <v>54</v>
      </c>
      <c r="Q28" s="221">
        <v>53.5</v>
      </c>
      <c r="R28" s="221">
        <v>53</v>
      </c>
      <c r="S28" s="23">
        <v>0</v>
      </c>
      <c r="T28" s="38">
        <f t="shared" si="0"/>
        <v>12760</v>
      </c>
      <c r="U28" s="38">
        <f t="shared" si="0"/>
        <v>12650</v>
      </c>
      <c r="V28" s="38">
        <f t="shared" si="1"/>
        <v>12540</v>
      </c>
      <c r="W28" s="38">
        <f t="shared" si="2"/>
        <v>12430</v>
      </c>
      <c r="X28" s="38">
        <f t="shared" si="3"/>
        <v>12320</v>
      </c>
      <c r="Y28" s="38">
        <f t="shared" si="4"/>
        <v>12210</v>
      </c>
      <c r="Z28" s="38">
        <f t="shared" si="5"/>
        <v>12100</v>
      </c>
      <c r="AA28" s="38">
        <f t="shared" si="6"/>
        <v>11990</v>
      </c>
      <c r="AB28" s="38">
        <f t="shared" si="7"/>
        <v>11880</v>
      </c>
      <c r="AC28" s="38">
        <f t="shared" si="8"/>
        <v>11770</v>
      </c>
      <c r="AD28" s="38">
        <f t="shared" si="9"/>
        <v>11660</v>
      </c>
      <c r="AE28" s="214" t="s">
        <v>364</v>
      </c>
    </row>
    <row r="29" spans="1:37" ht="15.75" x14ac:dyDescent="0.2">
      <c r="A29" s="34">
        <v>16</v>
      </c>
      <c r="B29" s="35" t="s">
        <v>45</v>
      </c>
      <c r="C29" s="35" t="s">
        <v>71</v>
      </c>
      <c r="D29" s="220">
        <v>220</v>
      </c>
      <c r="E29" s="226" t="s">
        <v>50</v>
      </c>
      <c r="F29" s="226" t="s">
        <v>79</v>
      </c>
      <c r="G29" s="36">
        <v>2000</v>
      </c>
      <c r="H29" s="221">
        <v>51</v>
      </c>
      <c r="I29" s="221">
        <v>51</v>
      </c>
      <c r="J29" s="221">
        <v>51</v>
      </c>
      <c r="K29" s="221">
        <v>51</v>
      </c>
      <c r="L29" s="221">
        <v>51</v>
      </c>
      <c r="M29" s="221">
        <v>51</v>
      </c>
      <c r="N29" s="221">
        <v>51</v>
      </c>
      <c r="O29" s="221">
        <v>51</v>
      </c>
      <c r="P29" s="221">
        <v>51</v>
      </c>
      <c r="Q29" s="221">
        <v>51</v>
      </c>
      <c r="R29" s="221">
        <v>51</v>
      </c>
      <c r="S29" s="23">
        <v>0</v>
      </c>
      <c r="T29" s="38">
        <f t="shared" ref="T29:U69" si="10">$D29*H29</f>
        <v>11220</v>
      </c>
      <c r="U29" s="38">
        <f t="shared" si="10"/>
        <v>11220</v>
      </c>
      <c r="V29" s="38">
        <f t="shared" si="1"/>
        <v>11220</v>
      </c>
      <c r="W29" s="38">
        <f t="shared" si="2"/>
        <v>11220</v>
      </c>
      <c r="X29" s="38">
        <f t="shared" si="3"/>
        <v>11220</v>
      </c>
      <c r="Y29" s="38">
        <f t="shared" si="4"/>
        <v>11220</v>
      </c>
      <c r="Z29" s="38">
        <f t="shared" si="5"/>
        <v>11220</v>
      </c>
      <c r="AA29" s="38">
        <f t="shared" si="6"/>
        <v>11220</v>
      </c>
      <c r="AB29" s="38">
        <f t="shared" si="7"/>
        <v>11220</v>
      </c>
      <c r="AC29" s="38">
        <f t="shared" si="8"/>
        <v>11220</v>
      </c>
      <c r="AD29" s="38">
        <f t="shared" si="9"/>
        <v>11220</v>
      </c>
      <c r="AE29" s="214" t="s">
        <v>364</v>
      </c>
      <c r="AF29" s="11"/>
      <c r="AG29" s="11"/>
      <c r="AH29" s="11"/>
      <c r="AI29" s="11"/>
      <c r="AJ29" s="11"/>
      <c r="AK29" s="11"/>
    </row>
    <row r="30" spans="1:37" ht="15.75" x14ac:dyDescent="0.2">
      <c r="A30" s="34">
        <v>17</v>
      </c>
      <c r="B30" s="35" t="s">
        <v>45</v>
      </c>
      <c r="C30" s="35" t="s">
        <v>72</v>
      </c>
      <c r="D30" s="220">
        <v>220</v>
      </c>
      <c r="E30" s="226" t="s">
        <v>50</v>
      </c>
      <c r="F30" s="226" t="s">
        <v>357</v>
      </c>
      <c r="G30" s="36">
        <v>2500</v>
      </c>
      <c r="H30" s="221">
        <v>55</v>
      </c>
      <c r="I30" s="221">
        <v>54.5</v>
      </c>
      <c r="J30" s="221">
        <v>54</v>
      </c>
      <c r="K30" s="221">
        <v>53.5</v>
      </c>
      <c r="L30" s="221">
        <v>53</v>
      </c>
      <c r="M30" s="221">
        <v>52.5</v>
      </c>
      <c r="N30" s="221">
        <v>52</v>
      </c>
      <c r="O30" s="221">
        <v>51.5</v>
      </c>
      <c r="P30" s="221">
        <v>51</v>
      </c>
      <c r="Q30" s="221">
        <v>50.5</v>
      </c>
      <c r="R30" s="221">
        <v>50</v>
      </c>
      <c r="S30" s="23">
        <v>0</v>
      </c>
      <c r="T30" s="38">
        <f t="shared" si="10"/>
        <v>12100</v>
      </c>
      <c r="U30" s="38">
        <f t="shared" si="10"/>
        <v>11990</v>
      </c>
      <c r="V30" s="38">
        <f t="shared" si="1"/>
        <v>11880</v>
      </c>
      <c r="W30" s="38">
        <f t="shared" si="2"/>
        <v>11770</v>
      </c>
      <c r="X30" s="38">
        <f t="shared" si="3"/>
        <v>11660</v>
      </c>
      <c r="Y30" s="38">
        <f t="shared" si="4"/>
        <v>11550</v>
      </c>
      <c r="Z30" s="38">
        <f t="shared" si="5"/>
        <v>11440</v>
      </c>
      <c r="AA30" s="38">
        <f t="shared" si="6"/>
        <v>11330</v>
      </c>
      <c r="AB30" s="38">
        <f t="shared" si="7"/>
        <v>11220</v>
      </c>
      <c r="AC30" s="38">
        <f t="shared" si="8"/>
        <v>11110</v>
      </c>
      <c r="AD30" s="38">
        <f t="shared" si="9"/>
        <v>11000</v>
      </c>
      <c r="AE30" s="214" t="s">
        <v>364</v>
      </c>
    </row>
    <row r="31" spans="1:37" ht="15.75" x14ac:dyDescent="0.2">
      <c r="A31" s="34">
        <v>18</v>
      </c>
      <c r="B31" s="35" t="s">
        <v>45</v>
      </c>
      <c r="C31" s="35" t="s">
        <v>72</v>
      </c>
      <c r="D31" s="220">
        <v>220</v>
      </c>
      <c r="E31" s="226" t="s">
        <v>51</v>
      </c>
      <c r="F31" s="226" t="s">
        <v>70</v>
      </c>
      <c r="G31" s="36">
        <v>2500</v>
      </c>
      <c r="H31" s="221">
        <v>46</v>
      </c>
      <c r="I31" s="221">
        <v>45.5</v>
      </c>
      <c r="J31" s="221">
        <v>45</v>
      </c>
      <c r="K31" s="221">
        <v>44.5</v>
      </c>
      <c r="L31" s="221">
        <v>44</v>
      </c>
      <c r="M31" s="221">
        <v>43.5</v>
      </c>
      <c r="N31" s="221">
        <v>43</v>
      </c>
      <c r="O31" s="221">
        <v>42.5</v>
      </c>
      <c r="P31" s="221">
        <v>42</v>
      </c>
      <c r="Q31" s="221">
        <v>41.5</v>
      </c>
      <c r="R31" s="221">
        <v>41</v>
      </c>
      <c r="S31" s="23">
        <v>0</v>
      </c>
      <c r="T31" s="38">
        <f t="shared" si="10"/>
        <v>10120</v>
      </c>
      <c r="U31" s="38">
        <f t="shared" si="10"/>
        <v>10010</v>
      </c>
      <c r="V31" s="38">
        <f t="shared" si="1"/>
        <v>9900</v>
      </c>
      <c r="W31" s="38">
        <f t="shared" si="2"/>
        <v>9790</v>
      </c>
      <c r="X31" s="38">
        <f t="shared" si="3"/>
        <v>9680</v>
      </c>
      <c r="Y31" s="38">
        <f t="shared" si="4"/>
        <v>9570</v>
      </c>
      <c r="Z31" s="38">
        <f t="shared" si="5"/>
        <v>9460</v>
      </c>
      <c r="AA31" s="38">
        <f t="shared" si="6"/>
        <v>9350</v>
      </c>
      <c r="AB31" s="38">
        <f t="shared" si="7"/>
        <v>9240</v>
      </c>
      <c r="AC31" s="38">
        <f t="shared" si="8"/>
        <v>9130</v>
      </c>
      <c r="AD31" s="38">
        <f t="shared" si="9"/>
        <v>9020</v>
      </c>
      <c r="AE31" s="214" t="s">
        <v>364</v>
      </c>
    </row>
    <row r="32" spans="1:37" ht="15.75" x14ac:dyDescent="0.2">
      <c r="A32" s="34">
        <v>19</v>
      </c>
      <c r="B32" s="35" t="s">
        <v>45</v>
      </c>
      <c r="C32" s="35" t="s">
        <v>73</v>
      </c>
      <c r="D32" s="220">
        <v>220</v>
      </c>
      <c r="E32" s="226" t="s">
        <v>51</v>
      </c>
      <c r="F32" s="226" t="s">
        <v>59</v>
      </c>
      <c r="G32" s="36">
        <v>2500</v>
      </c>
      <c r="H32" s="221">
        <v>89</v>
      </c>
      <c r="I32" s="221">
        <v>88.5</v>
      </c>
      <c r="J32" s="221">
        <v>88</v>
      </c>
      <c r="K32" s="221">
        <v>87.5</v>
      </c>
      <c r="L32" s="221">
        <v>87</v>
      </c>
      <c r="M32" s="221">
        <v>86.5</v>
      </c>
      <c r="N32" s="221">
        <v>86</v>
      </c>
      <c r="O32" s="221">
        <v>85.5</v>
      </c>
      <c r="P32" s="221">
        <v>85</v>
      </c>
      <c r="Q32" s="221">
        <v>84.5</v>
      </c>
      <c r="R32" s="221">
        <v>84</v>
      </c>
      <c r="S32" s="23">
        <v>0</v>
      </c>
      <c r="T32" s="38">
        <f t="shared" si="10"/>
        <v>19580</v>
      </c>
      <c r="U32" s="38">
        <f t="shared" si="10"/>
        <v>19470</v>
      </c>
      <c r="V32" s="38">
        <f t="shared" si="1"/>
        <v>19360</v>
      </c>
      <c r="W32" s="38">
        <f t="shared" si="2"/>
        <v>19250</v>
      </c>
      <c r="X32" s="38">
        <f t="shared" si="3"/>
        <v>19140</v>
      </c>
      <c r="Y32" s="38">
        <f t="shared" si="4"/>
        <v>19030</v>
      </c>
      <c r="Z32" s="38">
        <f t="shared" si="5"/>
        <v>18920</v>
      </c>
      <c r="AA32" s="38">
        <f t="shared" si="6"/>
        <v>18810</v>
      </c>
      <c r="AB32" s="38">
        <f t="shared" si="7"/>
        <v>18700</v>
      </c>
      <c r="AC32" s="38">
        <f t="shared" si="8"/>
        <v>18590</v>
      </c>
      <c r="AD32" s="38">
        <f t="shared" si="9"/>
        <v>18480</v>
      </c>
      <c r="AE32" s="214" t="s">
        <v>364</v>
      </c>
      <c r="AF32" s="11"/>
      <c r="AG32" s="11"/>
      <c r="AH32" s="11"/>
      <c r="AI32" s="11"/>
      <c r="AJ32" s="11"/>
      <c r="AK32" s="11"/>
    </row>
    <row r="33" spans="1:37" ht="15.75" x14ac:dyDescent="0.2">
      <c r="A33" s="34">
        <v>20</v>
      </c>
      <c r="B33" s="35" t="s">
        <v>45</v>
      </c>
      <c r="C33" s="35" t="s">
        <v>74</v>
      </c>
      <c r="D33" s="220">
        <v>280</v>
      </c>
      <c r="E33" s="220" t="s">
        <v>47</v>
      </c>
      <c r="F33" s="226" t="s">
        <v>75</v>
      </c>
      <c r="G33" s="36">
        <v>2000</v>
      </c>
      <c r="H33" s="221">
        <v>38</v>
      </c>
      <c r="I33" s="221">
        <v>37.5</v>
      </c>
      <c r="J33" s="221">
        <v>37</v>
      </c>
      <c r="K33" s="221">
        <v>36.5</v>
      </c>
      <c r="L33" s="221">
        <v>36</v>
      </c>
      <c r="M33" s="221">
        <v>35.5</v>
      </c>
      <c r="N33" s="221">
        <v>35</v>
      </c>
      <c r="O33" s="221">
        <v>34.5</v>
      </c>
      <c r="P33" s="221">
        <v>34</v>
      </c>
      <c r="Q33" s="221">
        <v>33.5</v>
      </c>
      <c r="R33" s="221">
        <v>33</v>
      </c>
      <c r="S33" s="23">
        <v>0</v>
      </c>
      <c r="T33" s="38">
        <f t="shared" si="10"/>
        <v>10640</v>
      </c>
      <c r="U33" s="38">
        <f t="shared" si="10"/>
        <v>10500</v>
      </c>
      <c r="V33" s="38">
        <f t="shared" si="1"/>
        <v>10360</v>
      </c>
      <c r="W33" s="38">
        <f t="shared" si="2"/>
        <v>10220</v>
      </c>
      <c r="X33" s="38">
        <f t="shared" si="3"/>
        <v>10080</v>
      </c>
      <c r="Y33" s="38">
        <f t="shared" si="4"/>
        <v>9940</v>
      </c>
      <c r="Z33" s="38">
        <f t="shared" si="5"/>
        <v>9800</v>
      </c>
      <c r="AA33" s="38">
        <f t="shared" si="6"/>
        <v>9660</v>
      </c>
      <c r="AB33" s="38">
        <f t="shared" si="7"/>
        <v>9520</v>
      </c>
      <c r="AC33" s="38">
        <f t="shared" si="8"/>
        <v>9380</v>
      </c>
      <c r="AD33" s="38">
        <f t="shared" si="9"/>
        <v>9240</v>
      </c>
      <c r="AE33" s="214" t="s">
        <v>48</v>
      </c>
      <c r="AF33" s="11"/>
      <c r="AG33" s="11"/>
      <c r="AH33" s="11"/>
      <c r="AI33" s="11"/>
      <c r="AJ33" s="11"/>
      <c r="AK33" s="11"/>
    </row>
    <row r="34" spans="1:37" ht="15.75" x14ac:dyDescent="0.2">
      <c r="A34" s="34">
        <v>21</v>
      </c>
      <c r="B34" s="35" t="s">
        <v>45</v>
      </c>
      <c r="C34" s="35" t="s">
        <v>74</v>
      </c>
      <c r="D34" s="220">
        <v>220</v>
      </c>
      <c r="E34" s="220" t="s">
        <v>50</v>
      </c>
      <c r="F34" s="226" t="s">
        <v>57</v>
      </c>
      <c r="G34" s="36">
        <v>2000</v>
      </c>
      <c r="H34" s="221">
        <v>78</v>
      </c>
      <c r="I34" s="221">
        <v>77.5</v>
      </c>
      <c r="J34" s="221">
        <v>77</v>
      </c>
      <c r="K34" s="221">
        <v>76.5</v>
      </c>
      <c r="L34" s="221">
        <v>76</v>
      </c>
      <c r="M34" s="221">
        <v>75.5</v>
      </c>
      <c r="N34" s="221">
        <v>75</v>
      </c>
      <c r="O34" s="221">
        <v>74.5</v>
      </c>
      <c r="P34" s="221">
        <v>74</v>
      </c>
      <c r="Q34" s="221">
        <v>73.5</v>
      </c>
      <c r="R34" s="221">
        <v>73</v>
      </c>
      <c r="S34" s="23">
        <v>0</v>
      </c>
      <c r="T34" s="38">
        <f t="shared" si="10"/>
        <v>17160</v>
      </c>
      <c r="U34" s="38">
        <f t="shared" si="10"/>
        <v>17050</v>
      </c>
      <c r="V34" s="38">
        <f t="shared" si="1"/>
        <v>16940</v>
      </c>
      <c r="W34" s="38">
        <f t="shared" si="2"/>
        <v>16830</v>
      </c>
      <c r="X34" s="38">
        <f t="shared" si="3"/>
        <v>16720</v>
      </c>
      <c r="Y34" s="38">
        <f t="shared" si="4"/>
        <v>16610</v>
      </c>
      <c r="Z34" s="38">
        <f t="shared" si="5"/>
        <v>16500</v>
      </c>
      <c r="AA34" s="38">
        <f t="shared" si="6"/>
        <v>16390</v>
      </c>
      <c r="AB34" s="38">
        <f t="shared" si="7"/>
        <v>16280</v>
      </c>
      <c r="AC34" s="38">
        <f t="shared" si="8"/>
        <v>16170</v>
      </c>
      <c r="AD34" s="38">
        <f t="shared" si="9"/>
        <v>16060</v>
      </c>
      <c r="AE34" s="214" t="s">
        <v>364</v>
      </c>
      <c r="AF34" s="11"/>
      <c r="AG34" s="11"/>
      <c r="AH34" s="11"/>
      <c r="AI34" s="11"/>
      <c r="AJ34" s="11"/>
      <c r="AK34" s="11"/>
    </row>
    <row r="35" spans="1:37" ht="15.75" x14ac:dyDescent="0.2">
      <c r="A35" s="34">
        <v>22</v>
      </c>
      <c r="B35" s="35" t="s">
        <v>45</v>
      </c>
      <c r="C35" s="35" t="s">
        <v>78</v>
      </c>
      <c r="D35" s="220">
        <v>220</v>
      </c>
      <c r="E35" s="220" t="s">
        <v>50</v>
      </c>
      <c r="F35" s="226" t="s">
        <v>92</v>
      </c>
      <c r="G35" s="36">
        <v>3000</v>
      </c>
      <c r="H35" s="221">
        <v>70</v>
      </c>
      <c r="I35" s="227">
        <v>69.5</v>
      </c>
      <c r="J35" s="227">
        <v>69</v>
      </c>
      <c r="K35" s="227">
        <v>68.5</v>
      </c>
      <c r="L35" s="227">
        <v>68</v>
      </c>
      <c r="M35" s="227">
        <v>67.5</v>
      </c>
      <c r="N35" s="227">
        <v>67</v>
      </c>
      <c r="O35" s="227">
        <v>66.5</v>
      </c>
      <c r="P35" s="227">
        <v>66</v>
      </c>
      <c r="Q35" s="227">
        <v>65.5</v>
      </c>
      <c r="R35" s="227">
        <v>65</v>
      </c>
      <c r="S35" s="23">
        <v>0</v>
      </c>
      <c r="T35" s="38">
        <f t="shared" si="10"/>
        <v>15400</v>
      </c>
      <c r="U35" s="38">
        <f t="shared" si="10"/>
        <v>15290</v>
      </c>
      <c r="V35" s="38">
        <f t="shared" si="1"/>
        <v>15180</v>
      </c>
      <c r="W35" s="38">
        <f t="shared" si="2"/>
        <v>15070</v>
      </c>
      <c r="X35" s="38">
        <f t="shared" si="3"/>
        <v>14960</v>
      </c>
      <c r="Y35" s="38">
        <f t="shared" si="4"/>
        <v>14850</v>
      </c>
      <c r="Z35" s="38">
        <f t="shared" si="5"/>
        <v>14740</v>
      </c>
      <c r="AA35" s="38">
        <f t="shared" si="6"/>
        <v>14630</v>
      </c>
      <c r="AB35" s="38">
        <f t="shared" si="7"/>
        <v>14520</v>
      </c>
      <c r="AC35" s="38">
        <f t="shared" si="8"/>
        <v>14410</v>
      </c>
      <c r="AD35" s="38">
        <f t="shared" si="9"/>
        <v>14300</v>
      </c>
      <c r="AE35" s="214" t="s">
        <v>364</v>
      </c>
    </row>
    <row r="36" spans="1:37" ht="15.75" x14ac:dyDescent="0.2">
      <c r="A36" s="34">
        <v>23</v>
      </c>
      <c r="B36" s="35" t="s">
        <v>45</v>
      </c>
      <c r="C36" s="35" t="s">
        <v>80</v>
      </c>
      <c r="D36" s="220">
        <v>220</v>
      </c>
      <c r="E36" s="220" t="s">
        <v>50</v>
      </c>
      <c r="F36" s="226" t="s">
        <v>70</v>
      </c>
      <c r="G36" s="36">
        <v>2500</v>
      </c>
      <c r="H36" s="221">
        <v>47</v>
      </c>
      <c r="I36" s="221">
        <v>46.5</v>
      </c>
      <c r="J36" s="221">
        <v>46</v>
      </c>
      <c r="K36" s="221">
        <v>45.5</v>
      </c>
      <c r="L36" s="221">
        <v>45</v>
      </c>
      <c r="M36" s="221">
        <v>44.5</v>
      </c>
      <c r="N36" s="221">
        <v>44</v>
      </c>
      <c r="O36" s="221">
        <v>43.5</v>
      </c>
      <c r="P36" s="221">
        <v>43</v>
      </c>
      <c r="Q36" s="221">
        <v>42.5</v>
      </c>
      <c r="R36" s="221">
        <v>42</v>
      </c>
      <c r="S36" s="23">
        <v>0</v>
      </c>
      <c r="T36" s="38">
        <f t="shared" si="10"/>
        <v>10340</v>
      </c>
      <c r="U36" s="38">
        <f t="shared" si="10"/>
        <v>10230</v>
      </c>
      <c r="V36" s="38">
        <f t="shared" si="1"/>
        <v>10120</v>
      </c>
      <c r="W36" s="38">
        <f t="shared" si="2"/>
        <v>10010</v>
      </c>
      <c r="X36" s="38">
        <f t="shared" si="3"/>
        <v>9900</v>
      </c>
      <c r="Y36" s="38">
        <f t="shared" si="4"/>
        <v>9790</v>
      </c>
      <c r="Z36" s="38">
        <f t="shared" si="5"/>
        <v>9680</v>
      </c>
      <c r="AA36" s="38">
        <f t="shared" si="6"/>
        <v>9570</v>
      </c>
      <c r="AB36" s="38">
        <f t="shared" si="7"/>
        <v>9460</v>
      </c>
      <c r="AC36" s="38">
        <f t="shared" si="8"/>
        <v>9350</v>
      </c>
      <c r="AD36" s="38">
        <f t="shared" si="9"/>
        <v>9240</v>
      </c>
      <c r="AE36" s="214" t="s">
        <v>364</v>
      </c>
    </row>
    <row r="37" spans="1:37" ht="15.75" x14ac:dyDescent="0.2">
      <c r="A37" s="34">
        <v>24</v>
      </c>
      <c r="B37" s="35" t="s">
        <v>45</v>
      </c>
      <c r="C37" s="35" t="s">
        <v>81</v>
      </c>
      <c r="D37" s="220">
        <v>220</v>
      </c>
      <c r="E37" s="220" t="s">
        <v>50</v>
      </c>
      <c r="F37" s="226" t="s">
        <v>79</v>
      </c>
      <c r="G37" s="36">
        <v>3000</v>
      </c>
      <c r="H37" s="221">
        <v>80</v>
      </c>
      <c r="I37" s="227">
        <v>79.5</v>
      </c>
      <c r="J37" s="227">
        <v>79</v>
      </c>
      <c r="K37" s="227">
        <v>78.5</v>
      </c>
      <c r="L37" s="227">
        <v>78</v>
      </c>
      <c r="M37" s="227">
        <v>77.5</v>
      </c>
      <c r="N37" s="227">
        <v>77</v>
      </c>
      <c r="O37" s="227">
        <v>76.5</v>
      </c>
      <c r="P37" s="227">
        <v>76</v>
      </c>
      <c r="Q37" s="227">
        <v>75.5</v>
      </c>
      <c r="R37" s="227">
        <v>75</v>
      </c>
      <c r="S37" s="23">
        <v>0</v>
      </c>
      <c r="T37" s="38">
        <f t="shared" si="10"/>
        <v>17600</v>
      </c>
      <c r="U37" s="38">
        <f t="shared" si="10"/>
        <v>17490</v>
      </c>
      <c r="V37" s="38">
        <f t="shared" si="1"/>
        <v>17380</v>
      </c>
      <c r="W37" s="38">
        <f t="shared" si="2"/>
        <v>17270</v>
      </c>
      <c r="X37" s="38">
        <f t="shared" si="3"/>
        <v>17160</v>
      </c>
      <c r="Y37" s="38">
        <f t="shared" si="4"/>
        <v>17050</v>
      </c>
      <c r="Z37" s="38">
        <f t="shared" si="5"/>
        <v>16940</v>
      </c>
      <c r="AA37" s="38">
        <f t="shared" si="6"/>
        <v>16830</v>
      </c>
      <c r="AB37" s="38">
        <f t="shared" si="7"/>
        <v>16720</v>
      </c>
      <c r="AC37" s="38">
        <f t="shared" si="8"/>
        <v>16610</v>
      </c>
      <c r="AD37" s="38">
        <f t="shared" si="9"/>
        <v>16500</v>
      </c>
      <c r="AE37" s="214" t="s">
        <v>364</v>
      </c>
    </row>
    <row r="38" spans="1:37" ht="15.75" x14ac:dyDescent="0.2">
      <c r="A38" s="34">
        <v>25</v>
      </c>
      <c r="B38" s="35" t="s">
        <v>45</v>
      </c>
      <c r="C38" s="35" t="s">
        <v>83</v>
      </c>
      <c r="D38" s="220">
        <v>220</v>
      </c>
      <c r="E38" s="220" t="s">
        <v>50</v>
      </c>
      <c r="F38" s="226" t="s">
        <v>79</v>
      </c>
      <c r="G38" s="36">
        <v>2500</v>
      </c>
      <c r="H38" s="221">
        <v>55</v>
      </c>
      <c r="I38" s="221">
        <v>55</v>
      </c>
      <c r="J38" s="221">
        <v>55</v>
      </c>
      <c r="K38" s="221">
        <v>55</v>
      </c>
      <c r="L38" s="221">
        <v>55</v>
      </c>
      <c r="M38" s="221">
        <v>55</v>
      </c>
      <c r="N38" s="221">
        <v>55</v>
      </c>
      <c r="O38" s="221">
        <v>55</v>
      </c>
      <c r="P38" s="221">
        <v>55</v>
      </c>
      <c r="Q38" s="221">
        <v>55</v>
      </c>
      <c r="R38" s="221">
        <v>55</v>
      </c>
      <c r="S38" s="23">
        <v>0</v>
      </c>
      <c r="T38" s="38">
        <f t="shared" si="10"/>
        <v>12100</v>
      </c>
      <c r="U38" s="38">
        <f t="shared" si="10"/>
        <v>12100</v>
      </c>
      <c r="V38" s="38">
        <f t="shared" si="1"/>
        <v>12100</v>
      </c>
      <c r="W38" s="38">
        <f t="shared" si="2"/>
        <v>12100</v>
      </c>
      <c r="X38" s="38">
        <f t="shared" si="3"/>
        <v>12100</v>
      </c>
      <c r="Y38" s="38">
        <f t="shared" si="4"/>
        <v>12100</v>
      </c>
      <c r="Z38" s="38">
        <f t="shared" si="5"/>
        <v>12100</v>
      </c>
      <c r="AA38" s="38">
        <f t="shared" si="6"/>
        <v>12100</v>
      </c>
      <c r="AB38" s="38">
        <f t="shared" si="7"/>
        <v>12100</v>
      </c>
      <c r="AC38" s="38">
        <f t="shared" si="8"/>
        <v>12100</v>
      </c>
      <c r="AD38" s="38">
        <f t="shared" si="9"/>
        <v>12100</v>
      </c>
      <c r="AE38" s="214" t="s">
        <v>364</v>
      </c>
    </row>
    <row r="39" spans="1:37" ht="16.5" customHeight="1" x14ac:dyDescent="0.2">
      <c r="A39" s="34">
        <v>26</v>
      </c>
      <c r="B39" s="35" t="s">
        <v>45</v>
      </c>
      <c r="C39" s="35" t="s">
        <v>84</v>
      </c>
      <c r="D39" s="220">
        <v>220</v>
      </c>
      <c r="E39" s="228" t="s">
        <v>51</v>
      </c>
      <c r="F39" s="226" t="s">
        <v>85</v>
      </c>
      <c r="G39" s="36">
        <v>2000</v>
      </c>
      <c r="H39" s="221">
        <v>41</v>
      </c>
      <c r="I39" s="221">
        <v>40.5</v>
      </c>
      <c r="J39" s="221">
        <v>40</v>
      </c>
      <c r="K39" s="221">
        <v>39.5</v>
      </c>
      <c r="L39" s="221">
        <v>39</v>
      </c>
      <c r="M39" s="221">
        <v>38.5</v>
      </c>
      <c r="N39" s="221">
        <v>38</v>
      </c>
      <c r="O39" s="221">
        <v>38</v>
      </c>
      <c r="P39" s="221">
        <v>38</v>
      </c>
      <c r="Q39" s="221">
        <v>38</v>
      </c>
      <c r="R39" s="221">
        <v>38</v>
      </c>
      <c r="S39" s="23">
        <v>0</v>
      </c>
      <c r="T39" s="38">
        <f t="shared" si="10"/>
        <v>9020</v>
      </c>
      <c r="U39" s="38">
        <f t="shared" si="10"/>
        <v>8910</v>
      </c>
      <c r="V39" s="38">
        <f t="shared" si="1"/>
        <v>8800</v>
      </c>
      <c r="W39" s="38">
        <f t="shared" si="2"/>
        <v>8690</v>
      </c>
      <c r="X39" s="38">
        <f t="shared" si="3"/>
        <v>8580</v>
      </c>
      <c r="Y39" s="38">
        <f t="shared" si="4"/>
        <v>8470</v>
      </c>
      <c r="Z39" s="38">
        <f t="shared" si="5"/>
        <v>8360</v>
      </c>
      <c r="AA39" s="38">
        <f t="shared" si="6"/>
        <v>8360</v>
      </c>
      <c r="AB39" s="38">
        <f t="shared" si="7"/>
        <v>8360</v>
      </c>
      <c r="AC39" s="38">
        <f t="shared" si="8"/>
        <v>8360</v>
      </c>
      <c r="AD39" s="38">
        <f t="shared" si="9"/>
        <v>8360</v>
      </c>
      <c r="AE39" s="214" t="s">
        <v>364</v>
      </c>
    </row>
    <row r="40" spans="1:37" ht="17.25" customHeight="1" x14ac:dyDescent="0.2">
      <c r="A40" s="34">
        <v>27</v>
      </c>
      <c r="B40" s="35" t="s">
        <v>45</v>
      </c>
      <c r="C40" s="35" t="s">
        <v>86</v>
      </c>
      <c r="D40" s="220">
        <v>220</v>
      </c>
      <c r="E40" s="228" t="s">
        <v>51</v>
      </c>
      <c r="F40" s="226" t="s">
        <v>85</v>
      </c>
      <c r="G40" s="36">
        <v>2000</v>
      </c>
      <c r="H40" s="221">
        <v>41</v>
      </c>
      <c r="I40" s="221">
        <v>40.5</v>
      </c>
      <c r="J40" s="221">
        <v>40</v>
      </c>
      <c r="K40" s="221">
        <v>39.5</v>
      </c>
      <c r="L40" s="221">
        <v>39</v>
      </c>
      <c r="M40" s="221">
        <v>38.5</v>
      </c>
      <c r="N40" s="221">
        <v>38</v>
      </c>
      <c r="O40" s="221">
        <v>38</v>
      </c>
      <c r="P40" s="221">
        <v>38</v>
      </c>
      <c r="Q40" s="221">
        <v>38</v>
      </c>
      <c r="R40" s="221">
        <v>38</v>
      </c>
      <c r="S40" s="23">
        <v>0</v>
      </c>
      <c r="T40" s="38">
        <f t="shared" si="10"/>
        <v>9020</v>
      </c>
      <c r="U40" s="38">
        <f t="shared" si="10"/>
        <v>8910</v>
      </c>
      <c r="V40" s="38">
        <f t="shared" si="1"/>
        <v>8800</v>
      </c>
      <c r="W40" s="38">
        <f t="shared" si="2"/>
        <v>8690</v>
      </c>
      <c r="X40" s="38">
        <f t="shared" si="3"/>
        <v>8580</v>
      </c>
      <c r="Y40" s="38">
        <f t="shared" si="4"/>
        <v>8470</v>
      </c>
      <c r="Z40" s="38">
        <f t="shared" si="5"/>
        <v>8360</v>
      </c>
      <c r="AA40" s="38">
        <f t="shared" si="6"/>
        <v>8360</v>
      </c>
      <c r="AB40" s="38">
        <f t="shared" si="7"/>
        <v>8360</v>
      </c>
      <c r="AC40" s="38">
        <f t="shared" si="8"/>
        <v>8360</v>
      </c>
      <c r="AD40" s="38">
        <f t="shared" si="9"/>
        <v>8360</v>
      </c>
      <c r="AE40" s="214" t="s">
        <v>364</v>
      </c>
    </row>
    <row r="41" spans="1:37" ht="15.75" x14ac:dyDescent="0.2">
      <c r="A41" s="34">
        <v>28</v>
      </c>
      <c r="B41" s="35" t="s">
        <v>45</v>
      </c>
      <c r="C41" s="35" t="s">
        <v>87</v>
      </c>
      <c r="D41" s="220">
        <v>220</v>
      </c>
      <c r="E41" s="220" t="s">
        <v>50</v>
      </c>
      <c r="F41" s="226" t="s">
        <v>76</v>
      </c>
      <c r="G41" s="36">
        <v>2500</v>
      </c>
      <c r="H41" s="221">
        <v>47</v>
      </c>
      <c r="I41" s="221">
        <v>46.5</v>
      </c>
      <c r="J41" s="221">
        <v>46</v>
      </c>
      <c r="K41" s="221">
        <v>45.5</v>
      </c>
      <c r="L41" s="221">
        <v>45</v>
      </c>
      <c r="M41" s="221">
        <v>44.5</v>
      </c>
      <c r="N41" s="221">
        <v>44</v>
      </c>
      <c r="O41" s="221">
        <v>43.5</v>
      </c>
      <c r="P41" s="221">
        <v>43</v>
      </c>
      <c r="Q41" s="221">
        <v>42.5</v>
      </c>
      <c r="R41" s="221">
        <v>42</v>
      </c>
      <c r="S41" s="23">
        <v>0</v>
      </c>
      <c r="T41" s="38">
        <f t="shared" si="10"/>
        <v>10340</v>
      </c>
      <c r="U41" s="38">
        <f t="shared" si="10"/>
        <v>10230</v>
      </c>
      <c r="V41" s="38">
        <f t="shared" si="1"/>
        <v>10120</v>
      </c>
      <c r="W41" s="38">
        <f t="shared" si="2"/>
        <v>10010</v>
      </c>
      <c r="X41" s="38">
        <f t="shared" si="3"/>
        <v>9900</v>
      </c>
      <c r="Y41" s="38">
        <f t="shared" si="4"/>
        <v>9790</v>
      </c>
      <c r="Z41" s="38">
        <f t="shared" si="5"/>
        <v>9680</v>
      </c>
      <c r="AA41" s="38">
        <f t="shared" si="6"/>
        <v>9570</v>
      </c>
      <c r="AB41" s="38">
        <f t="shared" si="7"/>
        <v>9460</v>
      </c>
      <c r="AC41" s="38">
        <f t="shared" si="8"/>
        <v>9350</v>
      </c>
      <c r="AD41" s="38">
        <f t="shared" si="9"/>
        <v>9240</v>
      </c>
      <c r="AE41" s="214" t="s">
        <v>364</v>
      </c>
    </row>
    <row r="42" spans="1:37" ht="15.75" x14ac:dyDescent="0.2">
      <c r="A42" s="34">
        <v>29</v>
      </c>
      <c r="B42" s="35" t="s">
        <v>45</v>
      </c>
      <c r="C42" s="35" t="s">
        <v>88</v>
      </c>
      <c r="D42" s="220">
        <v>220</v>
      </c>
      <c r="E42" s="220" t="s">
        <v>50</v>
      </c>
      <c r="F42" s="226" t="s">
        <v>92</v>
      </c>
      <c r="G42" s="36">
        <v>8000</v>
      </c>
      <c r="H42" s="221">
        <v>70</v>
      </c>
      <c r="I42" s="221">
        <v>69.5</v>
      </c>
      <c r="J42" s="221">
        <v>69</v>
      </c>
      <c r="K42" s="221">
        <v>68.5</v>
      </c>
      <c r="L42" s="221">
        <v>68</v>
      </c>
      <c r="M42" s="221">
        <v>67.5</v>
      </c>
      <c r="N42" s="221">
        <v>67</v>
      </c>
      <c r="O42" s="221">
        <v>66.5</v>
      </c>
      <c r="P42" s="221">
        <v>66</v>
      </c>
      <c r="Q42" s="221">
        <v>65.5</v>
      </c>
      <c r="R42" s="221">
        <v>65</v>
      </c>
      <c r="S42" s="23">
        <v>0</v>
      </c>
      <c r="T42" s="38">
        <f t="shared" si="10"/>
        <v>15400</v>
      </c>
      <c r="U42" s="38">
        <f t="shared" si="10"/>
        <v>15290</v>
      </c>
      <c r="V42" s="38">
        <f t="shared" si="1"/>
        <v>15180</v>
      </c>
      <c r="W42" s="38">
        <f t="shared" si="2"/>
        <v>15070</v>
      </c>
      <c r="X42" s="38">
        <f t="shared" si="3"/>
        <v>14960</v>
      </c>
      <c r="Y42" s="38">
        <f t="shared" si="4"/>
        <v>14850</v>
      </c>
      <c r="Z42" s="38">
        <f t="shared" si="5"/>
        <v>14740</v>
      </c>
      <c r="AA42" s="38">
        <f t="shared" si="6"/>
        <v>14630</v>
      </c>
      <c r="AB42" s="38">
        <f t="shared" si="7"/>
        <v>14520</v>
      </c>
      <c r="AC42" s="38">
        <f t="shared" si="8"/>
        <v>14410</v>
      </c>
      <c r="AD42" s="38">
        <f t="shared" si="9"/>
        <v>14300</v>
      </c>
      <c r="AE42" s="214" t="s">
        <v>364</v>
      </c>
    </row>
    <row r="43" spans="1:37" ht="15.75" customHeight="1" x14ac:dyDescent="0.2">
      <c r="A43" s="34">
        <v>30</v>
      </c>
      <c r="B43" s="35" t="s">
        <v>45</v>
      </c>
      <c r="C43" s="35" t="s">
        <v>89</v>
      </c>
      <c r="D43" s="220">
        <v>220</v>
      </c>
      <c r="E43" s="228" t="s">
        <v>51</v>
      </c>
      <c r="F43" s="226" t="s">
        <v>85</v>
      </c>
      <c r="G43" s="36">
        <v>2000</v>
      </c>
      <c r="H43" s="221">
        <v>41</v>
      </c>
      <c r="I43" s="221">
        <v>40.5</v>
      </c>
      <c r="J43" s="221">
        <v>40</v>
      </c>
      <c r="K43" s="221">
        <v>39.5</v>
      </c>
      <c r="L43" s="221">
        <v>39</v>
      </c>
      <c r="M43" s="221">
        <v>38.5</v>
      </c>
      <c r="N43" s="221">
        <v>38</v>
      </c>
      <c r="O43" s="221">
        <v>38</v>
      </c>
      <c r="P43" s="221">
        <v>38</v>
      </c>
      <c r="Q43" s="221">
        <v>38</v>
      </c>
      <c r="R43" s="221">
        <v>38</v>
      </c>
      <c r="S43" s="23">
        <v>0</v>
      </c>
      <c r="T43" s="38">
        <f t="shared" si="10"/>
        <v>9020</v>
      </c>
      <c r="U43" s="38">
        <f t="shared" si="10"/>
        <v>8910</v>
      </c>
      <c r="V43" s="38">
        <f t="shared" si="1"/>
        <v>8800</v>
      </c>
      <c r="W43" s="38">
        <f t="shared" si="2"/>
        <v>8690</v>
      </c>
      <c r="X43" s="38">
        <f t="shared" si="3"/>
        <v>8580</v>
      </c>
      <c r="Y43" s="38">
        <f t="shared" si="4"/>
        <v>8470</v>
      </c>
      <c r="Z43" s="38">
        <f t="shared" si="5"/>
        <v>8360</v>
      </c>
      <c r="AA43" s="38">
        <f t="shared" si="6"/>
        <v>8360</v>
      </c>
      <c r="AB43" s="38">
        <f t="shared" si="7"/>
        <v>8360</v>
      </c>
      <c r="AC43" s="38">
        <f t="shared" si="8"/>
        <v>8360</v>
      </c>
      <c r="AD43" s="38">
        <f t="shared" si="9"/>
        <v>8360</v>
      </c>
      <c r="AE43" s="214" t="s">
        <v>364</v>
      </c>
    </row>
    <row r="44" spans="1:37" ht="15.75" x14ac:dyDescent="0.2">
      <c r="A44" s="34">
        <v>31</v>
      </c>
      <c r="B44" s="35" t="s">
        <v>45</v>
      </c>
      <c r="C44" s="35" t="s">
        <v>90</v>
      </c>
      <c r="D44" s="220">
        <v>220</v>
      </c>
      <c r="E44" s="220" t="s">
        <v>50</v>
      </c>
      <c r="F44" s="226" t="s">
        <v>91</v>
      </c>
      <c r="G44" s="36">
        <v>4000</v>
      </c>
      <c r="H44" s="221">
        <v>113</v>
      </c>
      <c r="I44" s="221">
        <v>112.5</v>
      </c>
      <c r="J44" s="221">
        <v>112</v>
      </c>
      <c r="K44" s="221">
        <v>111.5</v>
      </c>
      <c r="L44" s="221">
        <v>111</v>
      </c>
      <c r="M44" s="221">
        <v>110.5</v>
      </c>
      <c r="N44" s="221">
        <v>110</v>
      </c>
      <c r="O44" s="221">
        <v>109.5</v>
      </c>
      <c r="P44" s="221">
        <v>109</v>
      </c>
      <c r="Q44" s="221">
        <v>108.5</v>
      </c>
      <c r="R44" s="221">
        <v>108</v>
      </c>
      <c r="S44" s="23">
        <v>0</v>
      </c>
      <c r="T44" s="38">
        <f t="shared" si="10"/>
        <v>24860</v>
      </c>
      <c r="U44" s="38">
        <f t="shared" si="10"/>
        <v>24750</v>
      </c>
      <c r="V44" s="38">
        <f t="shared" si="1"/>
        <v>24640</v>
      </c>
      <c r="W44" s="38">
        <f t="shared" si="2"/>
        <v>24530</v>
      </c>
      <c r="X44" s="38">
        <f t="shared" si="3"/>
        <v>24420</v>
      </c>
      <c r="Y44" s="38">
        <f t="shared" si="4"/>
        <v>24310</v>
      </c>
      <c r="Z44" s="38">
        <f t="shared" si="5"/>
        <v>24200</v>
      </c>
      <c r="AA44" s="38">
        <f t="shared" si="6"/>
        <v>24090</v>
      </c>
      <c r="AB44" s="38">
        <f t="shared" si="7"/>
        <v>23980</v>
      </c>
      <c r="AC44" s="38">
        <f t="shared" si="8"/>
        <v>23870</v>
      </c>
      <c r="AD44" s="38">
        <f t="shared" si="9"/>
        <v>23760</v>
      </c>
      <c r="AE44" s="214" t="s">
        <v>364</v>
      </c>
    </row>
    <row r="45" spans="1:37" ht="15.75" x14ac:dyDescent="0.2">
      <c r="A45" s="34">
        <v>32</v>
      </c>
      <c r="B45" s="35" t="s">
        <v>45</v>
      </c>
      <c r="C45" s="35" t="s">
        <v>93</v>
      </c>
      <c r="D45" s="220">
        <v>220</v>
      </c>
      <c r="E45" s="228" t="s">
        <v>50</v>
      </c>
      <c r="F45" s="226" t="s">
        <v>94</v>
      </c>
      <c r="G45" s="36">
        <v>10000</v>
      </c>
      <c r="H45" s="221">
        <v>96</v>
      </c>
      <c r="I45" s="221">
        <v>95.5</v>
      </c>
      <c r="J45" s="221">
        <v>95</v>
      </c>
      <c r="K45" s="221">
        <v>94.5</v>
      </c>
      <c r="L45" s="221">
        <v>94</v>
      </c>
      <c r="M45" s="221">
        <v>93.5</v>
      </c>
      <c r="N45" s="221">
        <v>93</v>
      </c>
      <c r="O45" s="221">
        <v>92.5</v>
      </c>
      <c r="P45" s="221">
        <v>92</v>
      </c>
      <c r="Q45" s="221">
        <v>91.5</v>
      </c>
      <c r="R45" s="221">
        <v>91</v>
      </c>
      <c r="S45" s="23">
        <v>0</v>
      </c>
      <c r="T45" s="38">
        <f t="shared" si="10"/>
        <v>21120</v>
      </c>
      <c r="U45" s="38">
        <f t="shared" si="10"/>
        <v>21010</v>
      </c>
      <c r="V45" s="38">
        <f t="shared" si="1"/>
        <v>20900</v>
      </c>
      <c r="W45" s="38">
        <f t="shared" si="2"/>
        <v>20790</v>
      </c>
      <c r="X45" s="38">
        <f t="shared" si="3"/>
        <v>20680</v>
      </c>
      <c r="Y45" s="38">
        <f t="shared" si="4"/>
        <v>20570</v>
      </c>
      <c r="Z45" s="38">
        <f t="shared" si="5"/>
        <v>20460</v>
      </c>
      <c r="AA45" s="38">
        <f t="shared" si="6"/>
        <v>20350</v>
      </c>
      <c r="AB45" s="38">
        <f t="shared" si="7"/>
        <v>20240</v>
      </c>
      <c r="AC45" s="38">
        <f t="shared" si="8"/>
        <v>20130</v>
      </c>
      <c r="AD45" s="38">
        <f t="shared" si="9"/>
        <v>20020</v>
      </c>
      <c r="AE45" s="214" t="s">
        <v>364</v>
      </c>
    </row>
    <row r="46" spans="1:37" ht="15.75" x14ac:dyDescent="0.2">
      <c r="A46" s="34">
        <v>33</v>
      </c>
      <c r="B46" s="35" t="s">
        <v>45</v>
      </c>
      <c r="C46" s="35" t="s">
        <v>95</v>
      </c>
      <c r="D46" s="220">
        <v>220</v>
      </c>
      <c r="E46" s="228" t="s">
        <v>50</v>
      </c>
      <c r="F46" s="226" t="s">
        <v>91</v>
      </c>
      <c r="G46" s="36">
        <v>4000</v>
      </c>
      <c r="H46" s="221">
        <v>113</v>
      </c>
      <c r="I46" s="221">
        <v>112.5</v>
      </c>
      <c r="J46" s="221">
        <v>112</v>
      </c>
      <c r="K46" s="221">
        <v>111.5</v>
      </c>
      <c r="L46" s="221">
        <v>111</v>
      </c>
      <c r="M46" s="221">
        <v>110.5</v>
      </c>
      <c r="N46" s="221">
        <v>110</v>
      </c>
      <c r="O46" s="221">
        <v>109.5</v>
      </c>
      <c r="P46" s="221">
        <v>109</v>
      </c>
      <c r="Q46" s="221">
        <v>108.5</v>
      </c>
      <c r="R46" s="221">
        <v>108</v>
      </c>
      <c r="S46" s="23">
        <v>0</v>
      </c>
      <c r="T46" s="38">
        <f t="shared" si="10"/>
        <v>24860</v>
      </c>
      <c r="U46" s="38">
        <f t="shared" si="10"/>
        <v>24750</v>
      </c>
      <c r="V46" s="38">
        <f t="shared" si="1"/>
        <v>24640</v>
      </c>
      <c r="W46" s="38">
        <f t="shared" si="2"/>
        <v>24530</v>
      </c>
      <c r="X46" s="38">
        <f t="shared" si="3"/>
        <v>24420</v>
      </c>
      <c r="Y46" s="38">
        <f t="shared" si="4"/>
        <v>24310</v>
      </c>
      <c r="Z46" s="38">
        <f t="shared" si="5"/>
        <v>24200</v>
      </c>
      <c r="AA46" s="38">
        <f t="shared" si="6"/>
        <v>24090</v>
      </c>
      <c r="AB46" s="38">
        <f t="shared" si="7"/>
        <v>23980</v>
      </c>
      <c r="AC46" s="38">
        <f t="shared" si="8"/>
        <v>23870</v>
      </c>
      <c r="AD46" s="38">
        <f t="shared" si="9"/>
        <v>23760</v>
      </c>
      <c r="AE46" s="214" t="s">
        <v>364</v>
      </c>
    </row>
    <row r="47" spans="1:37" ht="15.75" x14ac:dyDescent="0.2">
      <c r="A47" s="34">
        <v>34</v>
      </c>
      <c r="B47" s="35" t="s">
        <v>45</v>
      </c>
      <c r="C47" s="35" t="s">
        <v>96</v>
      </c>
      <c r="D47" s="220">
        <v>220</v>
      </c>
      <c r="E47" s="228" t="s">
        <v>50</v>
      </c>
      <c r="F47" s="226" t="s">
        <v>358</v>
      </c>
      <c r="G47" s="36">
        <v>3000</v>
      </c>
      <c r="H47" s="221">
        <v>73</v>
      </c>
      <c r="I47" s="221">
        <v>72.5</v>
      </c>
      <c r="J47" s="221">
        <v>72</v>
      </c>
      <c r="K47" s="221">
        <v>71.5</v>
      </c>
      <c r="L47" s="221">
        <v>71</v>
      </c>
      <c r="M47" s="221">
        <v>70.5</v>
      </c>
      <c r="N47" s="221">
        <v>70</v>
      </c>
      <c r="O47" s="221">
        <v>69.5</v>
      </c>
      <c r="P47" s="221">
        <v>69</v>
      </c>
      <c r="Q47" s="221">
        <v>68.5</v>
      </c>
      <c r="R47" s="221">
        <v>68</v>
      </c>
      <c r="S47" s="23">
        <v>0</v>
      </c>
      <c r="T47" s="38">
        <f t="shared" si="10"/>
        <v>16060</v>
      </c>
      <c r="U47" s="38">
        <f t="shared" si="10"/>
        <v>15950</v>
      </c>
      <c r="V47" s="38">
        <f t="shared" si="1"/>
        <v>15840</v>
      </c>
      <c r="W47" s="38">
        <f t="shared" si="2"/>
        <v>15730</v>
      </c>
      <c r="X47" s="38">
        <f t="shared" si="3"/>
        <v>15620</v>
      </c>
      <c r="Y47" s="38">
        <f t="shared" si="4"/>
        <v>15510</v>
      </c>
      <c r="Z47" s="38">
        <f t="shared" si="5"/>
        <v>15400</v>
      </c>
      <c r="AA47" s="38">
        <f t="shared" si="6"/>
        <v>15290</v>
      </c>
      <c r="AB47" s="38">
        <f t="shared" si="7"/>
        <v>15180</v>
      </c>
      <c r="AC47" s="38">
        <f t="shared" si="8"/>
        <v>15070</v>
      </c>
      <c r="AD47" s="38">
        <f t="shared" si="9"/>
        <v>14960</v>
      </c>
      <c r="AE47" s="214" t="s">
        <v>364</v>
      </c>
    </row>
    <row r="48" spans="1:37" ht="15.75" x14ac:dyDescent="0.2">
      <c r="A48" s="34">
        <v>35</v>
      </c>
      <c r="B48" s="35" t="s">
        <v>45</v>
      </c>
      <c r="C48" s="35" t="s">
        <v>97</v>
      </c>
      <c r="D48" s="220">
        <v>220</v>
      </c>
      <c r="E48" s="228" t="s">
        <v>50</v>
      </c>
      <c r="F48" s="226" t="s">
        <v>92</v>
      </c>
      <c r="G48" s="36">
        <v>3500</v>
      </c>
      <c r="H48" s="221">
        <v>81.5</v>
      </c>
      <c r="I48" s="221">
        <v>81</v>
      </c>
      <c r="J48" s="221">
        <v>80.5</v>
      </c>
      <c r="K48" s="221">
        <v>80</v>
      </c>
      <c r="L48" s="221">
        <v>79.5</v>
      </c>
      <c r="M48" s="221">
        <v>79</v>
      </c>
      <c r="N48" s="221">
        <v>78.5</v>
      </c>
      <c r="O48" s="221">
        <v>78</v>
      </c>
      <c r="P48" s="221">
        <v>77.5</v>
      </c>
      <c r="Q48" s="221">
        <v>77</v>
      </c>
      <c r="R48" s="221">
        <v>76.5</v>
      </c>
      <c r="S48" s="23">
        <v>0</v>
      </c>
      <c r="T48" s="38">
        <f t="shared" si="10"/>
        <v>17930</v>
      </c>
      <c r="U48" s="38">
        <f t="shared" si="10"/>
        <v>17820</v>
      </c>
      <c r="V48" s="38">
        <f t="shared" si="1"/>
        <v>17710</v>
      </c>
      <c r="W48" s="38">
        <f t="shared" si="2"/>
        <v>17600</v>
      </c>
      <c r="X48" s="38">
        <f t="shared" si="3"/>
        <v>17490</v>
      </c>
      <c r="Y48" s="38">
        <f t="shared" si="4"/>
        <v>17380</v>
      </c>
      <c r="Z48" s="38">
        <f t="shared" si="5"/>
        <v>17270</v>
      </c>
      <c r="AA48" s="38">
        <f t="shared" si="6"/>
        <v>17160</v>
      </c>
      <c r="AB48" s="38">
        <f t="shared" si="7"/>
        <v>17050</v>
      </c>
      <c r="AC48" s="38">
        <f t="shared" si="8"/>
        <v>16940</v>
      </c>
      <c r="AD48" s="38">
        <f t="shared" si="9"/>
        <v>16830</v>
      </c>
      <c r="AE48" s="214" t="s">
        <v>364</v>
      </c>
    </row>
    <row r="49" spans="1:31" ht="18.75" customHeight="1" x14ac:dyDescent="0.2">
      <c r="A49" s="34">
        <v>36</v>
      </c>
      <c r="B49" s="35" t="s">
        <v>45</v>
      </c>
      <c r="C49" s="35" t="s">
        <v>98</v>
      </c>
      <c r="D49" s="220">
        <v>220</v>
      </c>
      <c r="E49" s="228" t="s">
        <v>50</v>
      </c>
      <c r="F49" s="226" t="s">
        <v>70</v>
      </c>
      <c r="G49" s="36">
        <v>2500</v>
      </c>
      <c r="H49" s="221">
        <v>48</v>
      </c>
      <c r="I49" s="221">
        <v>47.5</v>
      </c>
      <c r="J49" s="221">
        <v>47</v>
      </c>
      <c r="K49" s="221">
        <v>46.5</v>
      </c>
      <c r="L49" s="221">
        <v>46</v>
      </c>
      <c r="M49" s="221">
        <v>45.5</v>
      </c>
      <c r="N49" s="221">
        <v>45</v>
      </c>
      <c r="O49" s="221">
        <v>44.5</v>
      </c>
      <c r="P49" s="221">
        <v>44</v>
      </c>
      <c r="Q49" s="221">
        <v>43.5</v>
      </c>
      <c r="R49" s="221">
        <v>43</v>
      </c>
      <c r="S49" s="23">
        <v>0</v>
      </c>
      <c r="T49" s="38">
        <f t="shared" si="10"/>
        <v>10560</v>
      </c>
      <c r="U49" s="38">
        <f t="shared" si="10"/>
        <v>10450</v>
      </c>
      <c r="V49" s="38">
        <f t="shared" si="1"/>
        <v>10340</v>
      </c>
      <c r="W49" s="38">
        <f t="shared" si="2"/>
        <v>10230</v>
      </c>
      <c r="X49" s="38">
        <f t="shared" si="3"/>
        <v>10120</v>
      </c>
      <c r="Y49" s="38">
        <f t="shared" si="4"/>
        <v>10010</v>
      </c>
      <c r="Z49" s="38">
        <f t="shared" si="5"/>
        <v>9900</v>
      </c>
      <c r="AA49" s="38">
        <f t="shared" si="6"/>
        <v>9790</v>
      </c>
      <c r="AB49" s="38">
        <f t="shared" si="7"/>
        <v>9680</v>
      </c>
      <c r="AC49" s="38">
        <f t="shared" si="8"/>
        <v>9570</v>
      </c>
      <c r="AD49" s="38">
        <f t="shared" si="9"/>
        <v>9460</v>
      </c>
      <c r="AE49" s="214" t="s">
        <v>364</v>
      </c>
    </row>
    <row r="50" spans="1:31" ht="15.75" x14ac:dyDescent="0.2">
      <c r="A50" s="34">
        <v>37</v>
      </c>
      <c r="B50" s="35" t="s">
        <v>45</v>
      </c>
      <c r="C50" s="35" t="s">
        <v>99</v>
      </c>
      <c r="D50" s="220">
        <v>220</v>
      </c>
      <c r="E50" s="220" t="s">
        <v>51</v>
      </c>
      <c r="F50" s="226">
        <v>6</v>
      </c>
      <c r="G50" s="36">
        <v>4000</v>
      </c>
      <c r="H50" s="221">
        <v>86</v>
      </c>
      <c r="I50" s="221">
        <v>85.5</v>
      </c>
      <c r="J50" s="221">
        <v>85</v>
      </c>
      <c r="K50" s="221">
        <v>84.5</v>
      </c>
      <c r="L50" s="221">
        <v>84</v>
      </c>
      <c r="M50" s="221">
        <v>83.5</v>
      </c>
      <c r="N50" s="221">
        <v>83</v>
      </c>
      <c r="O50" s="221">
        <v>82.5</v>
      </c>
      <c r="P50" s="221">
        <v>82</v>
      </c>
      <c r="Q50" s="221">
        <v>81.5</v>
      </c>
      <c r="R50" s="221">
        <v>81</v>
      </c>
      <c r="S50" s="23">
        <v>0</v>
      </c>
      <c r="T50" s="38">
        <f t="shared" si="10"/>
        <v>18920</v>
      </c>
      <c r="U50" s="38">
        <f t="shared" si="10"/>
        <v>18810</v>
      </c>
      <c r="V50" s="38">
        <f t="shared" si="1"/>
        <v>18700</v>
      </c>
      <c r="W50" s="38">
        <f t="shared" si="2"/>
        <v>18590</v>
      </c>
      <c r="X50" s="38">
        <f t="shared" si="3"/>
        <v>18480</v>
      </c>
      <c r="Y50" s="38">
        <f t="shared" si="4"/>
        <v>18370</v>
      </c>
      <c r="Z50" s="38">
        <f t="shared" si="5"/>
        <v>18260</v>
      </c>
      <c r="AA50" s="38">
        <f t="shared" si="6"/>
        <v>18150</v>
      </c>
      <c r="AB50" s="38">
        <f t="shared" si="7"/>
        <v>18040</v>
      </c>
      <c r="AC50" s="38">
        <f t="shared" si="8"/>
        <v>17930</v>
      </c>
      <c r="AD50" s="38">
        <f t="shared" si="9"/>
        <v>17820</v>
      </c>
      <c r="AE50" s="214" t="s">
        <v>364</v>
      </c>
    </row>
    <row r="51" spans="1:31" ht="15.75" x14ac:dyDescent="0.2">
      <c r="A51" s="34">
        <v>38</v>
      </c>
      <c r="B51" s="35" t="s">
        <v>45</v>
      </c>
      <c r="C51" s="35" t="s">
        <v>100</v>
      </c>
      <c r="D51" s="220">
        <v>220</v>
      </c>
      <c r="E51" s="228" t="s">
        <v>50</v>
      </c>
      <c r="F51" s="226" t="s">
        <v>70</v>
      </c>
      <c r="G51" s="36">
        <v>2500</v>
      </c>
      <c r="H51" s="221">
        <v>52</v>
      </c>
      <c r="I51" s="221">
        <v>51.5</v>
      </c>
      <c r="J51" s="221">
        <v>51</v>
      </c>
      <c r="K51" s="221">
        <v>50.5</v>
      </c>
      <c r="L51" s="221">
        <v>50</v>
      </c>
      <c r="M51" s="221">
        <v>49.5</v>
      </c>
      <c r="N51" s="221">
        <v>49</v>
      </c>
      <c r="O51" s="221">
        <v>48.5</v>
      </c>
      <c r="P51" s="221">
        <v>48</v>
      </c>
      <c r="Q51" s="221">
        <v>47.5</v>
      </c>
      <c r="R51" s="221">
        <v>47</v>
      </c>
      <c r="S51" s="23">
        <v>0</v>
      </c>
      <c r="T51" s="38">
        <f t="shared" si="10"/>
        <v>11440</v>
      </c>
      <c r="U51" s="38">
        <f t="shared" si="10"/>
        <v>11330</v>
      </c>
      <c r="V51" s="38">
        <f t="shared" si="1"/>
        <v>11220</v>
      </c>
      <c r="W51" s="38">
        <f t="shared" si="2"/>
        <v>11110</v>
      </c>
      <c r="X51" s="38">
        <f t="shared" si="3"/>
        <v>11000</v>
      </c>
      <c r="Y51" s="38">
        <f t="shared" si="4"/>
        <v>10890</v>
      </c>
      <c r="Z51" s="38">
        <f t="shared" si="5"/>
        <v>10780</v>
      </c>
      <c r="AA51" s="38">
        <f t="shared" si="6"/>
        <v>10670</v>
      </c>
      <c r="AB51" s="38">
        <f t="shared" si="7"/>
        <v>10560</v>
      </c>
      <c r="AC51" s="38">
        <f t="shared" si="8"/>
        <v>10450</v>
      </c>
      <c r="AD51" s="38">
        <f t="shared" si="9"/>
        <v>10340</v>
      </c>
      <c r="AE51" s="214" t="s">
        <v>364</v>
      </c>
    </row>
    <row r="52" spans="1:31" ht="15.75" x14ac:dyDescent="0.2">
      <c r="A52" s="34">
        <v>39</v>
      </c>
      <c r="B52" s="35" t="s">
        <v>45</v>
      </c>
      <c r="C52" s="35" t="s">
        <v>101</v>
      </c>
      <c r="D52" s="220">
        <v>220</v>
      </c>
      <c r="E52" s="228" t="s">
        <v>50</v>
      </c>
      <c r="F52" s="226" t="s">
        <v>70</v>
      </c>
      <c r="G52" s="36">
        <v>2500</v>
      </c>
      <c r="H52" s="221">
        <v>48</v>
      </c>
      <c r="I52" s="221">
        <v>47.5</v>
      </c>
      <c r="J52" s="221">
        <v>47</v>
      </c>
      <c r="K52" s="221">
        <v>46.5</v>
      </c>
      <c r="L52" s="221">
        <v>46</v>
      </c>
      <c r="M52" s="221">
        <v>45.5</v>
      </c>
      <c r="N52" s="221">
        <v>45</v>
      </c>
      <c r="O52" s="221">
        <v>44.5</v>
      </c>
      <c r="P52" s="221">
        <v>44</v>
      </c>
      <c r="Q52" s="221">
        <v>43.5</v>
      </c>
      <c r="R52" s="221">
        <v>43</v>
      </c>
      <c r="S52" s="23">
        <v>0</v>
      </c>
      <c r="T52" s="38">
        <f t="shared" si="10"/>
        <v>10560</v>
      </c>
      <c r="U52" s="38">
        <f t="shared" si="10"/>
        <v>10450</v>
      </c>
      <c r="V52" s="38">
        <f t="shared" si="1"/>
        <v>10340</v>
      </c>
      <c r="W52" s="38">
        <f t="shared" si="2"/>
        <v>10230</v>
      </c>
      <c r="X52" s="38">
        <f t="shared" si="3"/>
        <v>10120</v>
      </c>
      <c r="Y52" s="38">
        <f t="shared" si="4"/>
        <v>10010</v>
      </c>
      <c r="Z52" s="38">
        <f t="shared" si="5"/>
        <v>9900</v>
      </c>
      <c r="AA52" s="38">
        <f t="shared" si="6"/>
        <v>9790</v>
      </c>
      <c r="AB52" s="38">
        <f t="shared" si="7"/>
        <v>9680</v>
      </c>
      <c r="AC52" s="38">
        <f t="shared" si="8"/>
        <v>9570</v>
      </c>
      <c r="AD52" s="38">
        <f t="shared" si="9"/>
        <v>9460</v>
      </c>
      <c r="AE52" s="214" t="s">
        <v>364</v>
      </c>
    </row>
    <row r="53" spans="1:31" ht="15.75" x14ac:dyDescent="0.2">
      <c r="A53" s="34">
        <v>40</v>
      </c>
      <c r="B53" s="35" t="s">
        <v>45</v>
      </c>
      <c r="C53" s="35" t="s">
        <v>102</v>
      </c>
      <c r="D53" s="220">
        <v>220</v>
      </c>
      <c r="E53" s="228" t="s">
        <v>50</v>
      </c>
      <c r="F53" s="226" t="s">
        <v>76</v>
      </c>
      <c r="G53" s="36">
        <v>2500</v>
      </c>
      <c r="H53" s="221">
        <v>47</v>
      </c>
      <c r="I53" s="221">
        <v>46.5</v>
      </c>
      <c r="J53" s="221">
        <v>46</v>
      </c>
      <c r="K53" s="221">
        <v>45.5</v>
      </c>
      <c r="L53" s="221">
        <v>45</v>
      </c>
      <c r="M53" s="221">
        <v>44.5</v>
      </c>
      <c r="N53" s="221">
        <v>44</v>
      </c>
      <c r="O53" s="221">
        <v>43.5</v>
      </c>
      <c r="P53" s="221">
        <v>43</v>
      </c>
      <c r="Q53" s="221">
        <v>42.5</v>
      </c>
      <c r="R53" s="221">
        <v>42</v>
      </c>
      <c r="S53" s="23">
        <v>0</v>
      </c>
      <c r="T53" s="38">
        <f t="shared" si="10"/>
        <v>10340</v>
      </c>
      <c r="U53" s="38">
        <f t="shared" si="10"/>
        <v>10230</v>
      </c>
      <c r="V53" s="38">
        <f t="shared" si="1"/>
        <v>10120</v>
      </c>
      <c r="W53" s="38">
        <f t="shared" si="2"/>
        <v>10010</v>
      </c>
      <c r="X53" s="38">
        <f t="shared" si="3"/>
        <v>9900</v>
      </c>
      <c r="Y53" s="38">
        <f t="shared" si="4"/>
        <v>9790</v>
      </c>
      <c r="Z53" s="38">
        <f t="shared" si="5"/>
        <v>9680</v>
      </c>
      <c r="AA53" s="38">
        <f t="shared" si="6"/>
        <v>9570</v>
      </c>
      <c r="AB53" s="38">
        <f t="shared" si="7"/>
        <v>9460</v>
      </c>
      <c r="AC53" s="38">
        <f t="shared" si="8"/>
        <v>9350</v>
      </c>
      <c r="AD53" s="38">
        <f t="shared" si="9"/>
        <v>9240</v>
      </c>
      <c r="AE53" s="214" t="s">
        <v>364</v>
      </c>
    </row>
    <row r="54" spans="1:31" ht="15.75" x14ac:dyDescent="0.2">
      <c r="A54" s="34">
        <v>41</v>
      </c>
      <c r="B54" s="35" t="s">
        <v>45</v>
      </c>
      <c r="C54" s="35" t="s">
        <v>103</v>
      </c>
      <c r="D54" s="220">
        <v>220</v>
      </c>
      <c r="E54" s="228" t="s">
        <v>50</v>
      </c>
      <c r="F54" s="226" t="s">
        <v>369</v>
      </c>
      <c r="G54" s="36">
        <v>10000</v>
      </c>
      <c r="H54" s="221">
        <v>104</v>
      </c>
      <c r="I54" s="221">
        <v>103.5</v>
      </c>
      <c r="J54" s="221">
        <v>103</v>
      </c>
      <c r="K54" s="221">
        <v>102.5</v>
      </c>
      <c r="L54" s="221">
        <v>102</v>
      </c>
      <c r="M54" s="221">
        <v>101.5</v>
      </c>
      <c r="N54" s="221">
        <v>101</v>
      </c>
      <c r="O54" s="221">
        <v>100.5</v>
      </c>
      <c r="P54" s="221">
        <v>100</v>
      </c>
      <c r="Q54" s="221">
        <v>99.5</v>
      </c>
      <c r="R54" s="221">
        <v>99</v>
      </c>
      <c r="S54" s="23">
        <v>0</v>
      </c>
      <c r="T54" s="38">
        <f t="shared" si="10"/>
        <v>22880</v>
      </c>
      <c r="U54" s="38">
        <f t="shared" si="10"/>
        <v>22770</v>
      </c>
      <c r="V54" s="38">
        <f t="shared" si="1"/>
        <v>22660</v>
      </c>
      <c r="W54" s="38">
        <f t="shared" si="2"/>
        <v>22550</v>
      </c>
      <c r="X54" s="38">
        <f t="shared" si="3"/>
        <v>22440</v>
      </c>
      <c r="Y54" s="38">
        <f t="shared" si="4"/>
        <v>22330</v>
      </c>
      <c r="Z54" s="38">
        <f t="shared" si="5"/>
        <v>22220</v>
      </c>
      <c r="AA54" s="38">
        <f t="shared" si="6"/>
        <v>22110</v>
      </c>
      <c r="AB54" s="38">
        <f t="shared" si="7"/>
        <v>22000</v>
      </c>
      <c r="AC54" s="38">
        <f t="shared" si="8"/>
        <v>21890</v>
      </c>
      <c r="AD54" s="38">
        <f t="shared" si="9"/>
        <v>21780</v>
      </c>
      <c r="AE54" s="214" t="s">
        <v>364</v>
      </c>
    </row>
    <row r="55" spans="1:31" ht="16.5" customHeight="1" x14ac:dyDescent="0.2">
      <c r="A55" s="34">
        <v>42</v>
      </c>
      <c r="B55" s="35" t="s">
        <v>45</v>
      </c>
      <c r="C55" s="35" t="s">
        <v>104</v>
      </c>
      <c r="D55" s="220">
        <v>220</v>
      </c>
      <c r="E55" s="228" t="s">
        <v>50</v>
      </c>
      <c r="F55" s="226" t="s">
        <v>85</v>
      </c>
      <c r="G55" s="36">
        <v>2000</v>
      </c>
      <c r="H55" s="221">
        <v>41</v>
      </c>
      <c r="I55" s="221">
        <v>40.5</v>
      </c>
      <c r="J55" s="221">
        <v>40</v>
      </c>
      <c r="K55" s="221">
        <v>39.5</v>
      </c>
      <c r="L55" s="221">
        <v>39</v>
      </c>
      <c r="M55" s="221">
        <v>38.5</v>
      </c>
      <c r="N55" s="221">
        <v>38</v>
      </c>
      <c r="O55" s="221">
        <v>38</v>
      </c>
      <c r="P55" s="221">
        <v>38</v>
      </c>
      <c r="Q55" s="221">
        <v>38</v>
      </c>
      <c r="R55" s="221">
        <v>38</v>
      </c>
      <c r="S55" s="23">
        <v>0</v>
      </c>
      <c r="T55" s="38">
        <f t="shared" si="10"/>
        <v>9020</v>
      </c>
      <c r="U55" s="38">
        <f t="shared" si="10"/>
        <v>8910</v>
      </c>
      <c r="V55" s="38">
        <f t="shared" si="1"/>
        <v>8800</v>
      </c>
      <c r="W55" s="38">
        <f t="shared" si="2"/>
        <v>8690</v>
      </c>
      <c r="X55" s="38">
        <f t="shared" si="3"/>
        <v>8580</v>
      </c>
      <c r="Y55" s="38">
        <f t="shared" si="4"/>
        <v>8470</v>
      </c>
      <c r="Z55" s="38">
        <f t="shared" si="5"/>
        <v>8360</v>
      </c>
      <c r="AA55" s="38">
        <f t="shared" si="6"/>
        <v>8360</v>
      </c>
      <c r="AB55" s="38">
        <f t="shared" si="7"/>
        <v>8360</v>
      </c>
      <c r="AC55" s="38">
        <f t="shared" si="8"/>
        <v>8360</v>
      </c>
      <c r="AD55" s="38">
        <f t="shared" si="9"/>
        <v>8360</v>
      </c>
      <c r="AE55" s="214" t="s">
        <v>364</v>
      </c>
    </row>
    <row r="56" spans="1:31" ht="15.75" customHeight="1" x14ac:dyDescent="0.2">
      <c r="A56" s="34">
        <v>43</v>
      </c>
      <c r="B56" s="35" t="s">
        <v>45</v>
      </c>
      <c r="C56" s="35" t="s">
        <v>105</v>
      </c>
      <c r="D56" s="220">
        <v>220</v>
      </c>
      <c r="E56" s="228" t="s">
        <v>51</v>
      </c>
      <c r="F56" s="226" t="s">
        <v>85</v>
      </c>
      <c r="G56" s="36">
        <v>2000</v>
      </c>
      <c r="H56" s="221">
        <v>43</v>
      </c>
      <c r="I56" s="221">
        <v>42.5</v>
      </c>
      <c r="J56" s="221">
        <v>42</v>
      </c>
      <c r="K56" s="221">
        <v>41.5</v>
      </c>
      <c r="L56" s="221">
        <v>41</v>
      </c>
      <c r="M56" s="221">
        <v>40.5</v>
      </c>
      <c r="N56" s="221">
        <v>40</v>
      </c>
      <c r="O56" s="221">
        <v>40</v>
      </c>
      <c r="P56" s="221">
        <v>40</v>
      </c>
      <c r="Q56" s="221">
        <v>40</v>
      </c>
      <c r="R56" s="221">
        <v>40</v>
      </c>
      <c r="S56" s="23">
        <v>0</v>
      </c>
      <c r="T56" s="38">
        <f t="shared" si="10"/>
        <v>9460</v>
      </c>
      <c r="U56" s="38">
        <f t="shared" si="10"/>
        <v>9350</v>
      </c>
      <c r="V56" s="38">
        <f t="shared" si="1"/>
        <v>9240</v>
      </c>
      <c r="W56" s="38">
        <f t="shared" si="2"/>
        <v>9130</v>
      </c>
      <c r="X56" s="38">
        <f t="shared" si="3"/>
        <v>9020</v>
      </c>
      <c r="Y56" s="38">
        <f t="shared" si="4"/>
        <v>8910</v>
      </c>
      <c r="Z56" s="38">
        <f t="shared" si="5"/>
        <v>8800</v>
      </c>
      <c r="AA56" s="38">
        <f t="shared" si="6"/>
        <v>8800</v>
      </c>
      <c r="AB56" s="38">
        <f t="shared" si="7"/>
        <v>8800</v>
      </c>
      <c r="AC56" s="38">
        <f t="shared" si="8"/>
        <v>8800</v>
      </c>
      <c r="AD56" s="38">
        <f t="shared" si="9"/>
        <v>8800</v>
      </c>
      <c r="AE56" s="214" t="s">
        <v>364</v>
      </c>
    </row>
    <row r="57" spans="1:31" ht="15.75" x14ac:dyDescent="0.2">
      <c r="A57" s="34">
        <v>44</v>
      </c>
      <c r="B57" s="35" t="s">
        <v>45</v>
      </c>
      <c r="C57" s="35" t="s">
        <v>106</v>
      </c>
      <c r="D57" s="220">
        <v>220</v>
      </c>
      <c r="E57" s="228" t="s">
        <v>50</v>
      </c>
      <c r="F57" s="226" t="s">
        <v>107</v>
      </c>
      <c r="G57" s="36">
        <v>1000</v>
      </c>
      <c r="H57" s="221">
        <v>22.5</v>
      </c>
      <c r="I57" s="221">
        <v>22</v>
      </c>
      <c r="J57" s="221">
        <v>21.5</v>
      </c>
      <c r="K57" s="221">
        <v>21</v>
      </c>
      <c r="L57" s="221">
        <v>20.5</v>
      </c>
      <c r="M57" s="221">
        <v>20</v>
      </c>
      <c r="N57" s="221">
        <v>19.5</v>
      </c>
      <c r="O57" s="221">
        <v>19</v>
      </c>
      <c r="P57" s="221">
        <v>18.5</v>
      </c>
      <c r="Q57" s="221">
        <v>18</v>
      </c>
      <c r="R57" s="221">
        <v>17.5</v>
      </c>
      <c r="S57" s="23">
        <v>0</v>
      </c>
      <c r="T57" s="38">
        <f t="shared" si="10"/>
        <v>4950</v>
      </c>
      <c r="U57" s="38">
        <f t="shared" si="10"/>
        <v>4840</v>
      </c>
      <c r="V57" s="38">
        <f t="shared" si="1"/>
        <v>4730</v>
      </c>
      <c r="W57" s="38">
        <f t="shared" si="2"/>
        <v>4620</v>
      </c>
      <c r="X57" s="38">
        <f t="shared" si="3"/>
        <v>4510</v>
      </c>
      <c r="Y57" s="38">
        <f t="shared" si="4"/>
        <v>4400</v>
      </c>
      <c r="Z57" s="38">
        <f t="shared" si="5"/>
        <v>4290</v>
      </c>
      <c r="AA57" s="38">
        <f t="shared" si="6"/>
        <v>4180</v>
      </c>
      <c r="AB57" s="38">
        <f t="shared" si="7"/>
        <v>4070</v>
      </c>
      <c r="AC57" s="38">
        <f t="shared" si="8"/>
        <v>3960</v>
      </c>
      <c r="AD57" s="38">
        <f t="shared" si="9"/>
        <v>3850</v>
      </c>
      <c r="AE57" s="214" t="s">
        <v>364</v>
      </c>
    </row>
    <row r="58" spans="1:31" ht="17.25" customHeight="1" x14ac:dyDescent="0.2">
      <c r="A58" s="34">
        <v>45</v>
      </c>
      <c r="B58" s="35" t="s">
        <v>45</v>
      </c>
      <c r="C58" s="35" t="s">
        <v>108</v>
      </c>
      <c r="D58" s="220">
        <v>220</v>
      </c>
      <c r="E58" s="228" t="s">
        <v>50</v>
      </c>
      <c r="F58" s="226" t="s">
        <v>59</v>
      </c>
      <c r="G58" s="36">
        <v>3000</v>
      </c>
      <c r="H58" s="221">
        <v>47</v>
      </c>
      <c r="I58" s="221">
        <v>46.5</v>
      </c>
      <c r="J58" s="221">
        <v>46</v>
      </c>
      <c r="K58" s="221">
        <v>45.5</v>
      </c>
      <c r="L58" s="221">
        <v>45</v>
      </c>
      <c r="M58" s="221">
        <v>44.5</v>
      </c>
      <c r="N58" s="221">
        <v>44</v>
      </c>
      <c r="O58" s="221">
        <v>43.5</v>
      </c>
      <c r="P58" s="221">
        <v>43</v>
      </c>
      <c r="Q58" s="221">
        <v>42.5</v>
      </c>
      <c r="R58" s="221">
        <v>42</v>
      </c>
      <c r="S58" s="23">
        <v>0</v>
      </c>
      <c r="T58" s="38">
        <f t="shared" si="10"/>
        <v>10340</v>
      </c>
      <c r="U58" s="38">
        <f t="shared" si="10"/>
        <v>10230</v>
      </c>
      <c r="V58" s="38">
        <f t="shared" si="1"/>
        <v>10120</v>
      </c>
      <c r="W58" s="38">
        <f t="shared" si="2"/>
        <v>10010</v>
      </c>
      <c r="X58" s="38">
        <f t="shared" si="3"/>
        <v>9900</v>
      </c>
      <c r="Y58" s="38">
        <f t="shared" si="4"/>
        <v>9790</v>
      </c>
      <c r="Z58" s="38">
        <f t="shared" si="5"/>
        <v>9680</v>
      </c>
      <c r="AA58" s="38">
        <f t="shared" si="6"/>
        <v>9570</v>
      </c>
      <c r="AB58" s="38">
        <f t="shared" si="7"/>
        <v>9460</v>
      </c>
      <c r="AC58" s="38">
        <f t="shared" si="8"/>
        <v>9350</v>
      </c>
      <c r="AD58" s="38">
        <f t="shared" si="9"/>
        <v>9240</v>
      </c>
      <c r="AE58" s="214" t="s">
        <v>364</v>
      </c>
    </row>
    <row r="59" spans="1:31" ht="15.75" x14ac:dyDescent="0.2">
      <c r="A59" s="34">
        <v>46</v>
      </c>
      <c r="B59" s="35" t="s">
        <v>45</v>
      </c>
      <c r="C59" s="35" t="s">
        <v>109</v>
      </c>
      <c r="D59" s="220">
        <v>220</v>
      </c>
      <c r="E59" s="228" t="s">
        <v>50</v>
      </c>
      <c r="F59" s="226" t="s">
        <v>59</v>
      </c>
      <c r="G59" s="36">
        <v>2500</v>
      </c>
      <c r="H59" s="221">
        <v>41</v>
      </c>
      <c r="I59" s="221">
        <v>40.5</v>
      </c>
      <c r="J59" s="221">
        <v>40</v>
      </c>
      <c r="K59" s="221">
        <v>39.5</v>
      </c>
      <c r="L59" s="221">
        <v>39</v>
      </c>
      <c r="M59" s="221">
        <v>38.5</v>
      </c>
      <c r="N59" s="221">
        <v>38</v>
      </c>
      <c r="O59" s="221">
        <v>37.5</v>
      </c>
      <c r="P59" s="221">
        <v>37</v>
      </c>
      <c r="Q59" s="221">
        <v>36.5</v>
      </c>
      <c r="R59" s="221">
        <v>36</v>
      </c>
      <c r="S59" s="23">
        <v>0</v>
      </c>
      <c r="T59" s="38">
        <f t="shared" si="10"/>
        <v>9020</v>
      </c>
      <c r="U59" s="38">
        <f t="shared" si="10"/>
        <v>8910</v>
      </c>
      <c r="V59" s="38">
        <f t="shared" si="1"/>
        <v>8800</v>
      </c>
      <c r="W59" s="38">
        <f t="shared" si="2"/>
        <v>8690</v>
      </c>
      <c r="X59" s="38">
        <f t="shared" si="3"/>
        <v>8580</v>
      </c>
      <c r="Y59" s="38">
        <f t="shared" si="4"/>
        <v>8470</v>
      </c>
      <c r="Z59" s="38">
        <f t="shared" si="5"/>
        <v>8360</v>
      </c>
      <c r="AA59" s="38">
        <f t="shared" si="6"/>
        <v>8250</v>
      </c>
      <c r="AB59" s="38">
        <f t="shared" si="7"/>
        <v>8140</v>
      </c>
      <c r="AC59" s="38">
        <f t="shared" si="8"/>
        <v>8030</v>
      </c>
      <c r="AD59" s="38">
        <f t="shared" si="9"/>
        <v>7920</v>
      </c>
      <c r="AE59" s="214" t="s">
        <v>364</v>
      </c>
    </row>
    <row r="60" spans="1:31" ht="15.75" x14ac:dyDescent="0.2">
      <c r="A60" s="34">
        <v>47</v>
      </c>
      <c r="B60" s="35" t="s">
        <v>45</v>
      </c>
      <c r="C60" s="35" t="s">
        <v>110</v>
      </c>
      <c r="D60" s="220">
        <v>220</v>
      </c>
      <c r="E60" s="228" t="s">
        <v>50</v>
      </c>
      <c r="F60" s="226" t="s">
        <v>111</v>
      </c>
      <c r="G60" s="36">
        <v>3000</v>
      </c>
      <c r="H60" s="221">
        <v>72</v>
      </c>
      <c r="I60" s="221">
        <v>71.5</v>
      </c>
      <c r="J60" s="221">
        <v>71</v>
      </c>
      <c r="K60" s="221">
        <v>70.5</v>
      </c>
      <c r="L60" s="221">
        <v>70</v>
      </c>
      <c r="M60" s="221">
        <v>69.5</v>
      </c>
      <c r="N60" s="221">
        <v>69</v>
      </c>
      <c r="O60" s="221">
        <v>68.5</v>
      </c>
      <c r="P60" s="221">
        <v>68</v>
      </c>
      <c r="Q60" s="221">
        <v>67.5</v>
      </c>
      <c r="R60" s="221">
        <v>67</v>
      </c>
      <c r="S60" s="23">
        <v>0</v>
      </c>
      <c r="T60" s="38">
        <f t="shared" si="10"/>
        <v>15840</v>
      </c>
      <c r="U60" s="38">
        <f t="shared" si="10"/>
        <v>15730</v>
      </c>
      <c r="V60" s="38">
        <f t="shared" si="1"/>
        <v>15620</v>
      </c>
      <c r="W60" s="38">
        <f t="shared" si="2"/>
        <v>15510</v>
      </c>
      <c r="X60" s="38">
        <f t="shared" si="3"/>
        <v>15400</v>
      </c>
      <c r="Y60" s="38">
        <f t="shared" si="4"/>
        <v>15290</v>
      </c>
      <c r="Z60" s="38">
        <f t="shared" si="5"/>
        <v>15180</v>
      </c>
      <c r="AA60" s="38">
        <f t="shared" si="6"/>
        <v>15070</v>
      </c>
      <c r="AB60" s="38">
        <f t="shared" si="7"/>
        <v>14960</v>
      </c>
      <c r="AC60" s="38">
        <f t="shared" si="8"/>
        <v>14850</v>
      </c>
      <c r="AD60" s="38">
        <f t="shared" si="9"/>
        <v>14740</v>
      </c>
      <c r="AE60" s="214" t="s">
        <v>364</v>
      </c>
    </row>
    <row r="61" spans="1:31" ht="15.75" x14ac:dyDescent="0.2">
      <c r="A61" s="34">
        <v>48</v>
      </c>
      <c r="B61" s="35" t="s">
        <v>45</v>
      </c>
      <c r="C61" s="35" t="s">
        <v>112</v>
      </c>
      <c r="D61" s="220">
        <v>220</v>
      </c>
      <c r="E61" s="228" t="s">
        <v>50</v>
      </c>
      <c r="F61" s="226" t="s">
        <v>76</v>
      </c>
      <c r="G61" s="36">
        <v>2500</v>
      </c>
      <c r="H61" s="221">
        <v>47</v>
      </c>
      <c r="I61" s="221">
        <v>46.5</v>
      </c>
      <c r="J61" s="221">
        <v>46</v>
      </c>
      <c r="K61" s="221">
        <v>45.5</v>
      </c>
      <c r="L61" s="221">
        <v>45</v>
      </c>
      <c r="M61" s="221">
        <v>44.5</v>
      </c>
      <c r="N61" s="221">
        <v>44</v>
      </c>
      <c r="O61" s="221">
        <v>43.5</v>
      </c>
      <c r="P61" s="221">
        <v>43</v>
      </c>
      <c r="Q61" s="221">
        <v>42.5</v>
      </c>
      <c r="R61" s="221">
        <v>42</v>
      </c>
      <c r="S61" s="23">
        <v>0</v>
      </c>
      <c r="T61" s="38">
        <f t="shared" si="10"/>
        <v>10340</v>
      </c>
      <c r="U61" s="38">
        <f t="shared" si="10"/>
        <v>10230</v>
      </c>
      <c r="V61" s="38">
        <f t="shared" si="1"/>
        <v>10120</v>
      </c>
      <c r="W61" s="38">
        <f t="shared" si="2"/>
        <v>10010</v>
      </c>
      <c r="X61" s="38">
        <f t="shared" si="3"/>
        <v>9900</v>
      </c>
      <c r="Y61" s="38">
        <f t="shared" si="4"/>
        <v>9790</v>
      </c>
      <c r="Z61" s="38">
        <f t="shared" si="5"/>
        <v>9680</v>
      </c>
      <c r="AA61" s="38">
        <f t="shared" si="6"/>
        <v>9570</v>
      </c>
      <c r="AB61" s="38">
        <f t="shared" si="7"/>
        <v>9460</v>
      </c>
      <c r="AC61" s="38">
        <f t="shared" si="8"/>
        <v>9350</v>
      </c>
      <c r="AD61" s="38">
        <f t="shared" si="9"/>
        <v>9240</v>
      </c>
      <c r="AE61" s="214" t="s">
        <v>364</v>
      </c>
    </row>
    <row r="62" spans="1:31" ht="15.75" x14ac:dyDescent="0.2">
      <c r="A62" s="34">
        <v>49</v>
      </c>
      <c r="B62" s="35" t="s">
        <v>45</v>
      </c>
      <c r="C62" s="35" t="s">
        <v>113</v>
      </c>
      <c r="D62" s="220">
        <v>220</v>
      </c>
      <c r="E62" s="228" t="s">
        <v>50</v>
      </c>
      <c r="F62" s="226" t="s">
        <v>77</v>
      </c>
      <c r="G62" s="36">
        <v>6000</v>
      </c>
      <c r="H62" s="221">
        <v>137</v>
      </c>
      <c r="I62" s="221">
        <v>136.5</v>
      </c>
      <c r="J62" s="221">
        <v>136</v>
      </c>
      <c r="K62" s="221">
        <v>135.5</v>
      </c>
      <c r="L62" s="221">
        <v>135</v>
      </c>
      <c r="M62" s="221">
        <v>134.5</v>
      </c>
      <c r="N62" s="221">
        <v>134</v>
      </c>
      <c r="O62" s="221">
        <v>133.5</v>
      </c>
      <c r="P62" s="221">
        <v>133</v>
      </c>
      <c r="Q62" s="221">
        <v>132.5</v>
      </c>
      <c r="R62" s="221">
        <v>132</v>
      </c>
      <c r="S62" s="23">
        <v>0</v>
      </c>
      <c r="T62" s="38">
        <f t="shared" si="10"/>
        <v>30140</v>
      </c>
      <c r="U62" s="38">
        <f t="shared" si="10"/>
        <v>30030</v>
      </c>
      <c r="V62" s="38">
        <f t="shared" si="1"/>
        <v>29920</v>
      </c>
      <c r="W62" s="38">
        <f t="shared" si="2"/>
        <v>29810</v>
      </c>
      <c r="X62" s="38">
        <f t="shared" si="3"/>
        <v>29700</v>
      </c>
      <c r="Y62" s="38">
        <f t="shared" si="4"/>
        <v>29590</v>
      </c>
      <c r="Z62" s="38">
        <f t="shared" si="5"/>
        <v>29480</v>
      </c>
      <c r="AA62" s="38">
        <f t="shared" si="6"/>
        <v>29370</v>
      </c>
      <c r="AB62" s="38">
        <f t="shared" si="7"/>
        <v>29260</v>
      </c>
      <c r="AC62" s="38">
        <f t="shared" si="8"/>
        <v>29150</v>
      </c>
      <c r="AD62" s="38">
        <f t="shared" si="9"/>
        <v>29040</v>
      </c>
      <c r="AE62" s="214" t="s">
        <v>364</v>
      </c>
    </row>
    <row r="63" spans="1:31" ht="17.25" customHeight="1" x14ac:dyDescent="0.2">
      <c r="A63" s="34">
        <v>50</v>
      </c>
      <c r="B63" s="35" t="s">
        <v>45</v>
      </c>
      <c r="C63" s="35" t="s">
        <v>114</v>
      </c>
      <c r="D63" s="220">
        <v>220</v>
      </c>
      <c r="E63" s="228" t="s">
        <v>50</v>
      </c>
      <c r="F63" s="226" t="s">
        <v>60</v>
      </c>
      <c r="G63" s="36">
        <v>2500</v>
      </c>
      <c r="H63" s="221">
        <v>41</v>
      </c>
      <c r="I63" s="221">
        <v>40.5</v>
      </c>
      <c r="J63" s="221">
        <v>40</v>
      </c>
      <c r="K63" s="221">
        <v>39.5</v>
      </c>
      <c r="L63" s="221">
        <v>39</v>
      </c>
      <c r="M63" s="221">
        <v>38.5</v>
      </c>
      <c r="N63" s="221">
        <v>38</v>
      </c>
      <c r="O63" s="221">
        <v>37.5</v>
      </c>
      <c r="P63" s="221">
        <v>37</v>
      </c>
      <c r="Q63" s="221">
        <v>36.5</v>
      </c>
      <c r="R63" s="221">
        <v>36</v>
      </c>
      <c r="S63" s="23">
        <v>0</v>
      </c>
      <c r="T63" s="38">
        <f t="shared" si="10"/>
        <v>9020</v>
      </c>
      <c r="U63" s="38">
        <f t="shared" si="10"/>
        <v>8910</v>
      </c>
      <c r="V63" s="38">
        <f t="shared" si="1"/>
        <v>8800</v>
      </c>
      <c r="W63" s="38">
        <f t="shared" si="2"/>
        <v>8690</v>
      </c>
      <c r="X63" s="38">
        <f t="shared" si="3"/>
        <v>8580</v>
      </c>
      <c r="Y63" s="38">
        <f t="shared" si="4"/>
        <v>8470</v>
      </c>
      <c r="Z63" s="38">
        <f t="shared" si="5"/>
        <v>8360</v>
      </c>
      <c r="AA63" s="38">
        <f t="shared" si="6"/>
        <v>8250</v>
      </c>
      <c r="AB63" s="38">
        <f t="shared" si="7"/>
        <v>8140</v>
      </c>
      <c r="AC63" s="38">
        <f t="shared" si="8"/>
        <v>8030</v>
      </c>
      <c r="AD63" s="38">
        <f t="shared" si="9"/>
        <v>7920</v>
      </c>
      <c r="AE63" s="214" t="s">
        <v>364</v>
      </c>
    </row>
    <row r="64" spans="1:31" ht="15.75" x14ac:dyDescent="0.2">
      <c r="A64" s="34">
        <v>51</v>
      </c>
      <c r="B64" s="35" t="s">
        <v>45</v>
      </c>
      <c r="C64" s="35" t="s">
        <v>115</v>
      </c>
      <c r="D64" s="220">
        <v>220</v>
      </c>
      <c r="E64" s="228" t="s">
        <v>50</v>
      </c>
      <c r="F64" s="226" t="s">
        <v>92</v>
      </c>
      <c r="G64" s="36">
        <v>3000</v>
      </c>
      <c r="H64" s="221">
        <v>72</v>
      </c>
      <c r="I64" s="221">
        <v>71.5</v>
      </c>
      <c r="J64" s="221">
        <v>71</v>
      </c>
      <c r="K64" s="221">
        <v>70.5</v>
      </c>
      <c r="L64" s="221">
        <v>70</v>
      </c>
      <c r="M64" s="221">
        <v>69.5</v>
      </c>
      <c r="N64" s="221">
        <v>69</v>
      </c>
      <c r="O64" s="221">
        <v>68.5</v>
      </c>
      <c r="P64" s="221">
        <v>68</v>
      </c>
      <c r="Q64" s="221">
        <v>67.5</v>
      </c>
      <c r="R64" s="221">
        <v>67</v>
      </c>
      <c r="S64" s="23">
        <v>0</v>
      </c>
      <c r="T64" s="38">
        <f t="shared" si="10"/>
        <v>15840</v>
      </c>
      <c r="U64" s="38">
        <f t="shared" si="10"/>
        <v>15730</v>
      </c>
      <c r="V64" s="38">
        <f t="shared" si="1"/>
        <v>15620</v>
      </c>
      <c r="W64" s="38">
        <f t="shared" si="2"/>
        <v>15510</v>
      </c>
      <c r="X64" s="38">
        <f t="shared" si="3"/>
        <v>15400</v>
      </c>
      <c r="Y64" s="38">
        <f t="shared" si="4"/>
        <v>15290</v>
      </c>
      <c r="Z64" s="38">
        <f t="shared" si="5"/>
        <v>15180</v>
      </c>
      <c r="AA64" s="38">
        <f t="shared" si="6"/>
        <v>15070</v>
      </c>
      <c r="AB64" s="38">
        <f t="shared" si="7"/>
        <v>14960</v>
      </c>
      <c r="AC64" s="38">
        <f t="shared" si="8"/>
        <v>14850</v>
      </c>
      <c r="AD64" s="38">
        <f t="shared" si="9"/>
        <v>14740</v>
      </c>
      <c r="AE64" s="214" t="s">
        <v>364</v>
      </c>
    </row>
    <row r="65" spans="1:31" ht="15.75" x14ac:dyDescent="0.2">
      <c r="A65" s="34">
        <v>52</v>
      </c>
      <c r="B65" s="35" t="s">
        <v>45</v>
      </c>
      <c r="C65" s="35" t="s">
        <v>116</v>
      </c>
      <c r="D65" s="220">
        <v>220</v>
      </c>
      <c r="E65" s="228" t="s">
        <v>50</v>
      </c>
      <c r="F65" s="226" t="s">
        <v>92</v>
      </c>
      <c r="G65" s="36">
        <v>3000</v>
      </c>
      <c r="H65" s="221">
        <v>89</v>
      </c>
      <c r="I65" s="221">
        <v>88.5</v>
      </c>
      <c r="J65" s="221">
        <v>88</v>
      </c>
      <c r="K65" s="221">
        <v>87.5</v>
      </c>
      <c r="L65" s="221">
        <v>87</v>
      </c>
      <c r="M65" s="221">
        <v>86.5</v>
      </c>
      <c r="N65" s="221">
        <v>86</v>
      </c>
      <c r="O65" s="221">
        <v>85.5</v>
      </c>
      <c r="P65" s="221">
        <v>85</v>
      </c>
      <c r="Q65" s="221">
        <v>84.5</v>
      </c>
      <c r="R65" s="221">
        <v>84</v>
      </c>
      <c r="S65" s="23">
        <v>0</v>
      </c>
      <c r="T65" s="38">
        <f t="shared" si="10"/>
        <v>19580</v>
      </c>
      <c r="U65" s="38">
        <f t="shared" si="10"/>
        <v>19470</v>
      </c>
      <c r="V65" s="38">
        <f t="shared" si="1"/>
        <v>19360</v>
      </c>
      <c r="W65" s="38">
        <f t="shared" si="2"/>
        <v>19250</v>
      </c>
      <c r="X65" s="38">
        <f t="shared" si="3"/>
        <v>19140</v>
      </c>
      <c r="Y65" s="38">
        <f t="shared" si="4"/>
        <v>19030</v>
      </c>
      <c r="Z65" s="38">
        <f t="shared" si="5"/>
        <v>18920</v>
      </c>
      <c r="AA65" s="38">
        <f t="shared" si="6"/>
        <v>18810</v>
      </c>
      <c r="AB65" s="38">
        <f t="shared" si="7"/>
        <v>18700</v>
      </c>
      <c r="AC65" s="38">
        <f t="shared" si="8"/>
        <v>18590</v>
      </c>
      <c r="AD65" s="38">
        <f t="shared" si="9"/>
        <v>18480</v>
      </c>
      <c r="AE65" s="214" t="s">
        <v>364</v>
      </c>
    </row>
    <row r="66" spans="1:31" ht="19.5" customHeight="1" x14ac:dyDescent="0.2">
      <c r="A66" s="34">
        <v>53</v>
      </c>
      <c r="B66" s="35" t="s">
        <v>45</v>
      </c>
      <c r="C66" s="35" t="s">
        <v>117</v>
      </c>
      <c r="D66" s="220">
        <v>220</v>
      </c>
      <c r="E66" s="228" t="s">
        <v>50</v>
      </c>
      <c r="F66" s="226" t="s">
        <v>85</v>
      </c>
      <c r="G66" s="36">
        <v>2000</v>
      </c>
      <c r="H66" s="221">
        <v>41</v>
      </c>
      <c r="I66" s="221">
        <v>40.5</v>
      </c>
      <c r="J66" s="221">
        <v>40</v>
      </c>
      <c r="K66" s="221">
        <v>39.5</v>
      </c>
      <c r="L66" s="221">
        <v>39</v>
      </c>
      <c r="M66" s="221">
        <v>38.5</v>
      </c>
      <c r="N66" s="221">
        <v>38</v>
      </c>
      <c r="O66" s="221">
        <v>37.5</v>
      </c>
      <c r="P66" s="221">
        <v>37</v>
      </c>
      <c r="Q66" s="221">
        <v>36.5</v>
      </c>
      <c r="R66" s="221">
        <v>36</v>
      </c>
      <c r="S66" s="23">
        <v>0</v>
      </c>
      <c r="T66" s="38">
        <f t="shared" si="10"/>
        <v>9020</v>
      </c>
      <c r="U66" s="38">
        <f t="shared" si="10"/>
        <v>8910</v>
      </c>
      <c r="V66" s="38">
        <f t="shared" si="1"/>
        <v>8800</v>
      </c>
      <c r="W66" s="38">
        <f t="shared" si="2"/>
        <v>8690</v>
      </c>
      <c r="X66" s="38">
        <f t="shared" si="3"/>
        <v>8580</v>
      </c>
      <c r="Y66" s="38">
        <f t="shared" si="4"/>
        <v>8470</v>
      </c>
      <c r="Z66" s="38">
        <f t="shared" si="5"/>
        <v>8360</v>
      </c>
      <c r="AA66" s="38">
        <f t="shared" si="6"/>
        <v>8250</v>
      </c>
      <c r="AB66" s="38">
        <f t="shared" si="7"/>
        <v>8140</v>
      </c>
      <c r="AC66" s="38">
        <f t="shared" si="8"/>
        <v>8030</v>
      </c>
      <c r="AD66" s="38">
        <f t="shared" si="9"/>
        <v>7920</v>
      </c>
      <c r="AE66" s="214" t="s">
        <v>364</v>
      </c>
    </row>
    <row r="67" spans="1:31" ht="15.75" x14ac:dyDescent="0.2">
      <c r="A67" s="34">
        <v>54</v>
      </c>
      <c r="B67" s="35" t="s">
        <v>45</v>
      </c>
      <c r="C67" s="35" t="s">
        <v>118</v>
      </c>
      <c r="D67" s="220">
        <v>220</v>
      </c>
      <c r="E67" s="228" t="s">
        <v>50</v>
      </c>
      <c r="F67" s="226" t="s">
        <v>54</v>
      </c>
      <c r="G67" s="36">
        <v>3500</v>
      </c>
      <c r="H67" s="221">
        <v>89</v>
      </c>
      <c r="I67" s="221">
        <v>88.5</v>
      </c>
      <c r="J67" s="221">
        <v>88</v>
      </c>
      <c r="K67" s="221">
        <v>87.5</v>
      </c>
      <c r="L67" s="221">
        <v>87</v>
      </c>
      <c r="M67" s="221">
        <v>86.5</v>
      </c>
      <c r="N67" s="221">
        <v>86</v>
      </c>
      <c r="O67" s="221">
        <v>85.5</v>
      </c>
      <c r="P67" s="221">
        <v>85</v>
      </c>
      <c r="Q67" s="221">
        <v>84.5</v>
      </c>
      <c r="R67" s="221">
        <v>84</v>
      </c>
      <c r="S67" s="23">
        <v>0</v>
      </c>
      <c r="T67" s="38">
        <f t="shared" si="10"/>
        <v>19580</v>
      </c>
      <c r="U67" s="38">
        <f t="shared" si="10"/>
        <v>19470</v>
      </c>
      <c r="V67" s="38">
        <f t="shared" si="1"/>
        <v>19360</v>
      </c>
      <c r="W67" s="38">
        <f t="shared" si="2"/>
        <v>19250</v>
      </c>
      <c r="X67" s="38">
        <f t="shared" si="3"/>
        <v>19140</v>
      </c>
      <c r="Y67" s="38">
        <f t="shared" si="4"/>
        <v>19030</v>
      </c>
      <c r="Z67" s="38">
        <f t="shared" si="5"/>
        <v>18920</v>
      </c>
      <c r="AA67" s="38">
        <f t="shared" si="6"/>
        <v>18810</v>
      </c>
      <c r="AB67" s="38">
        <f t="shared" si="7"/>
        <v>18700</v>
      </c>
      <c r="AC67" s="38">
        <f t="shared" si="8"/>
        <v>18590</v>
      </c>
      <c r="AD67" s="38">
        <f t="shared" si="9"/>
        <v>18480</v>
      </c>
      <c r="AE67" s="214" t="s">
        <v>364</v>
      </c>
    </row>
    <row r="68" spans="1:31" ht="15.75" x14ac:dyDescent="0.2">
      <c r="A68" s="34">
        <v>55</v>
      </c>
      <c r="B68" s="35" t="s">
        <v>45</v>
      </c>
      <c r="C68" s="35" t="s">
        <v>119</v>
      </c>
      <c r="D68" s="220">
        <v>220</v>
      </c>
      <c r="E68" s="228" t="s">
        <v>50</v>
      </c>
      <c r="F68" s="226" t="s">
        <v>92</v>
      </c>
      <c r="G68" s="36">
        <v>3500</v>
      </c>
      <c r="H68" s="221">
        <v>79.5</v>
      </c>
      <c r="I68" s="221">
        <v>79</v>
      </c>
      <c r="J68" s="221">
        <v>78.5</v>
      </c>
      <c r="K68" s="221">
        <v>78</v>
      </c>
      <c r="L68" s="221">
        <v>77.5</v>
      </c>
      <c r="M68" s="221">
        <v>77</v>
      </c>
      <c r="N68" s="221">
        <v>76.5</v>
      </c>
      <c r="O68" s="221">
        <v>76</v>
      </c>
      <c r="P68" s="221">
        <v>75.5</v>
      </c>
      <c r="Q68" s="221">
        <v>75</v>
      </c>
      <c r="R68" s="221">
        <v>74.5</v>
      </c>
      <c r="S68" s="23">
        <v>0</v>
      </c>
      <c r="T68" s="38">
        <f t="shared" si="10"/>
        <v>17490</v>
      </c>
      <c r="U68" s="38">
        <f t="shared" si="10"/>
        <v>17380</v>
      </c>
      <c r="V68" s="38">
        <f t="shared" si="1"/>
        <v>17270</v>
      </c>
      <c r="W68" s="38">
        <f t="shared" si="2"/>
        <v>17160</v>
      </c>
      <c r="X68" s="38">
        <f t="shared" si="3"/>
        <v>17050</v>
      </c>
      <c r="Y68" s="38">
        <f t="shared" si="4"/>
        <v>16940</v>
      </c>
      <c r="Z68" s="38">
        <f t="shared" si="5"/>
        <v>16830</v>
      </c>
      <c r="AA68" s="38">
        <f t="shared" si="6"/>
        <v>16720</v>
      </c>
      <c r="AB68" s="38">
        <f t="shared" si="7"/>
        <v>16610</v>
      </c>
      <c r="AC68" s="38">
        <f t="shared" si="8"/>
        <v>16500</v>
      </c>
      <c r="AD68" s="38">
        <f t="shared" si="9"/>
        <v>16390</v>
      </c>
      <c r="AE68" s="214" t="s">
        <v>364</v>
      </c>
    </row>
    <row r="69" spans="1:31" ht="15.75" x14ac:dyDescent="0.2">
      <c r="A69" s="34">
        <v>56</v>
      </c>
      <c r="B69" s="35" t="s">
        <v>45</v>
      </c>
      <c r="C69" s="35" t="s">
        <v>120</v>
      </c>
      <c r="D69" s="220">
        <v>220</v>
      </c>
      <c r="E69" s="228" t="s">
        <v>50</v>
      </c>
      <c r="F69" s="226" t="s">
        <v>94</v>
      </c>
      <c r="G69" s="36">
        <v>10000</v>
      </c>
      <c r="H69" s="221">
        <v>101</v>
      </c>
      <c r="I69" s="221">
        <v>100.5</v>
      </c>
      <c r="J69" s="221">
        <v>100</v>
      </c>
      <c r="K69" s="221">
        <v>99.5</v>
      </c>
      <c r="L69" s="221">
        <v>99</v>
      </c>
      <c r="M69" s="221">
        <v>98.5</v>
      </c>
      <c r="N69" s="221">
        <v>98</v>
      </c>
      <c r="O69" s="221">
        <v>97.5</v>
      </c>
      <c r="P69" s="221">
        <v>97</v>
      </c>
      <c r="Q69" s="221">
        <v>96.5</v>
      </c>
      <c r="R69" s="221">
        <v>96</v>
      </c>
      <c r="S69" s="23">
        <v>0</v>
      </c>
      <c r="T69" s="38">
        <f t="shared" si="10"/>
        <v>22220</v>
      </c>
      <c r="U69" s="38">
        <f t="shared" si="10"/>
        <v>22110</v>
      </c>
      <c r="V69" s="38">
        <f t="shared" si="1"/>
        <v>22000</v>
      </c>
      <c r="W69" s="38">
        <f t="shared" si="2"/>
        <v>21890</v>
      </c>
      <c r="X69" s="38">
        <f t="shared" si="3"/>
        <v>21780</v>
      </c>
      <c r="Y69" s="38">
        <f t="shared" si="4"/>
        <v>21670</v>
      </c>
      <c r="Z69" s="38">
        <f t="shared" si="5"/>
        <v>21560</v>
      </c>
      <c r="AA69" s="38">
        <f t="shared" si="6"/>
        <v>21450</v>
      </c>
      <c r="AB69" s="38">
        <f t="shared" si="7"/>
        <v>21340</v>
      </c>
      <c r="AC69" s="38">
        <f t="shared" si="8"/>
        <v>21230</v>
      </c>
      <c r="AD69" s="38">
        <f t="shared" si="9"/>
        <v>21120</v>
      </c>
      <c r="AE69" s="214" t="s">
        <v>364</v>
      </c>
    </row>
    <row r="72" spans="1:31" x14ac:dyDescent="0.2">
      <c r="A72" s="40">
        <v>1</v>
      </c>
      <c r="B72" s="244" t="s">
        <v>121</v>
      </c>
      <c r="C72" s="244"/>
      <c r="D72" s="244"/>
      <c r="E72" s="244"/>
      <c r="F72" s="41"/>
      <c r="G72" s="41"/>
      <c r="H72" s="41"/>
      <c r="I72" s="41"/>
      <c r="J72" s="41"/>
      <c r="K72" s="41"/>
      <c r="L72" s="41"/>
      <c r="M72" s="243"/>
      <c r="N72" s="243"/>
      <c r="O72" s="243"/>
      <c r="P72" s="243"/>
      <c r="Q72" s="243"/>
    </row>
    <row r="73" spans="1:31" x14ac:dyDescent="0.2">
      <c r="A73" s="40">
        <v>2</v>
      </c>
      <c r="B73" s="244" t="s">
        <v>122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3"/>
      <c r="N73" s="243"/>
      <c r="O73" s="243"/>
      <c r="P73" s="243"/>
      <c r="Q73" s="243"/>
    </row>
    <row r="74" spans="1:31" x14ac:dyDescent="0.2">
      <c r="A74" s="40">
        <v>3</v>
      </c>
      <c r="B74" s="244" t="s">
        <v>123</v>
      </c>
      <c r="C74" s="244"/>
      <c r="D74" s="244"/>
      <c r="E74" s="244"/>
      <c r="F74" s="244"/>
      <c r="G74" s="244"/>
      <c r="H74" s="41"/>
      <c r="I74" s="41"/>
      <c r="J74" s="41"/>
      <c r="K74" s="41"/>
      <c r="L74" s="41"/>
      <c r="M74" s="243"/>
      <c r="N74" s="243"/>
      <c r="O74" s="243"/>
      <c r="P74" s="243"/>
      <c r="Q74" s="243"/>
    </row>
    <row r="75" spans="1:31" x14ac:dyDescent="0.2">
      <c r="A75" s="40">
        <v>4</v>
      </c>
      <c r="B75" s="244" t="s">
        <v>124</v>
      </c>
      <c r="C75" s="244"/>
      <c r="D75" s="244"/>
      <c r="E75" s="244"/>
      <c r="F75" s="244"/>
      <c r="G75" s="244"/>
      <c r="H75" s="244"/>
      <c r="I75" s="244"/>
      <c r="J75" s="244"/>
      <c r="K75" s="41"/>
      <c r="L75" s="41"/>
      <c r="M75" s="243"/>
      <c r="N75" s="243"/>
      <c r="O75" s="243"/>
      <c r="P75" s="243"/>
      <c r="Q75" s="243"/>
    </row>
    <row r="76" spans="1:31" x14ac:dyDescent="0.2">
      <c r="A76" s="40">
        <v>5</v>
      </c>
      <c r="B76" s="244" t="s">
        <v>125</v>
      </c>
      <c r="C76" s="244"/>
      <c r="D76" s="244"/>
      <c r="E76" s="244"/>
      <c r="F76" s="244"/>
      <c r="G76" s="244"/>
      <c r="H76" s="244"/>
      <c r="I76" s="244"/>
      <c r="J76" s="41"/>
      <c r="K76" s="41"/>
      <c r="L76" s="41"/>
      <c r="M76" s="243"/>
      <c r="N76" s="243"/>
      <c r="O76" s="243"/>
      <c r="P76" s="243"/>
      <c r="Q76" s="243"/>
    </row>
    <row r="77" spans="1:3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243"/>
      <c r="N77" s="243"/>
      <c r="O77" s="243"/>
      <c r="P77" s="243"/>
      <c r="Q77" s="243"/>
    </row>
    <row r="78" spans="1:31" x14ac:dyDescent="0.2">
      <c r="A78" s="40">
        <v>6</v>
      </c>
      <c r="B78" s="245" t="s">
        <v>126</v>
      </c>
      <c r="C78" s="245"/>
      <c r="D78" s="245"/>
      <c r="E78" s="245"/>
      <c r="F78" s="41"/>
      <c r="G78" s="41"/>
      <c r="H78" s="41"/>
      <c r="I78" s="41"/>
      <c r="J78" s="41"/>
      <c r="K78" s="41"/>
      <c r="L78" s="41"/>
      <c r="M78" s="243"/>
      <c r="N78" s="243"/>
      <c r="O78" s="243"/>
      <c r="P78" s="243"/>
      <c r="Q78" s="243"/>
    </row>
    <row r="79" spans="1:31" x14ac:dyDescent="0.2">
      <c r="A79" s="43" t="s">
        <v>48</v>
      </c>
      <c r="B79" s="244" t="s">
        <v>127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3"/>
      <c r="P79" s="243"/>
      <c r="Q79" s="243"/>
    </row>
    <row r="80" spans="1:3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243"/>
      <c r="N80" s="243"/>
      <c r="O80" s="243"/>
      <c r="P80" s="243"/>
      <c r="Q80" s="243"/>
    </row>
    <row r="81" spans="1:17" x14ac:dyDescent="0.2">
      <c r="A81" s="40">
        <v>7</v>
      </c>
      <c r="B81" s="245" t="s">
        <v>128</v>
      </c>
      <c r="C81" s="245"/>
      <c r="D81" s="245"/>
      <c r="E81" s="245"/>
      <c r="F81" s="41"/>
      <c r="G81" s="41"/>
      <c r="H81" s="41"/>
      <c r="I81" s="41"/>
      <c r="J81" s="41"/>
      <c r="K81" s="41"/>
      <c r="L81" s="41"/>
      <c r="M81" s="243"/>
      <c r="N81" s="243"/>
      <c r="O81" s="243"/>
      <c r="P81" s="243"/>
      <c r="Q81" s="243"/>
    </row>
    <row r="82" spans="1:17" x14ac:dyDescent="0.2">
      <c r="A82" s="43" t="s">
        <v>48</v>
      </c>
      <c r="B82" s="244" t="s">
        <v>129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3"/>
      <c r="P82" s="243"/>
      <c r="Q82" s="243"/>
    </row>
    <row r="83" spans="1:17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243"/>
      <c r="N83" s="243"/>
      <c r="O83" s="243"/>
      <c r="P83" s="243"/>
      <c r="Q83" s="243"/>
    </row>
    <row r="84" spans="1:17" x14ac:dyDescent="0.2">
      <c r="A84" s="40">
        <v>8</v>
      </c>
      <c r="B84" s="245" t="s">
        <v>130</v>
      </c>
      <c r="C84" s="245"/>
      <c r="D84" s="245"/>
      <c r="E84" s="245"/>
      <c r="F84" s="41"/>
      <c r="G84" s="41"/>
      <c r="H84" s="41"/>
      <c r="I84" s="41"/>
      <c r="J84" s="41"/>
      <c r="K84" s="41"/>
      <c r="L84" s="41"/>
      <c r="M84" s="243"/>
      <c r="N84" s="243"/>
      <c r="O84" s="243"/>
      <c r="P84" s="243"/>
      <c r="Q84" s="243"/>
    </row>
    <row r="85" spans="1:17" x14ac:dyDescent="0.2">
      <c r="A85" s="43" t="s">
        <v>48</v>
      </c>
      <c r="B85" s="244" t="s">
        <v>131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3"/>
      <c r="P85" s="243"/>
      <c r="Q85" s="243"/>
    </row>
    <row r="86" spans="1:17" customFormat="1" ht="15" x14ac:dyDescent="0.25">
      <c r="A86" s="10"/>
      <c r="B86" s="1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7" s="44" customFormat="1" x14ac:dyDescent="0.2">
      <c r="A87" s="13">
        <v>9</v>
      </c>
      <c r="B87" s="14" t="s">
        <v>132</v>
      </c>
      <c r="C87" s="1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7" s="44" customFormat="1" x14ac:dyDescent="0.2">
      <c r="A88" s="18" t="s">
        <v>48</v>
      </c>
      <c r="B88" s="15" t="s">
        <v>133</v>
      </c>
      <c r="C88" s="15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7" s="44" customFormat="1" x14ac:dyDescent="0.2">
      <c r="A89" s="18"/>
      <c r="B89" s="15" t="s">
        <v>134</v>
      </c>
      <c r="C89" s="15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7" s="44" customFormat="1" x14ac:dyDescent="0.2">
      <c r="A90" s="18" t="s">
        <v>48</v>
      </c>
      <c r="B90" s="15" t="s">
        <v>135</v>
      </c>
      <c r="C90" s="1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7" s="44" customFormat="1" x14ac:dyDescent="0.2">
      <c r="A91" s="18"/>
      <c r="B91" s="15" t="s">
        <v>136</v>
      </c>
      <c r="C91" s="1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7" s="44" customFormat="1" x14ac:dyDescent="0.2">
      <c r="A92" s="18"/>
      <c r="B92" s="15" t="s">
        <v>137</v>
      </c>
      <c r="C92" s="15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7" s="44" customFormat="1" x14ac:dyDescent="0.2">
      <c r="A93" s="18" t="s">
        <v>48</v>
      </c>
      <c r="B93" s="11" t="s">
        <v>138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7" s="44" customFormat="1" x14ac:dyDescent="0.2">
      <c r="A94" s="13"/>
      <c r="B94" s="15" t="s">
        <v>134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7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243"/>
      <c r="N95" s="243"/>
      <c r="O95" s="243"/>
      <c r="P95" s="243"/>
      <c r="Q95" s="243"/>
    </row>
    <row r="96" spans="1:17" x14ac:dyDescent="0.2">
      <c r="A96" s="40">
        <v>10</v>
      </c>
      <c r="B96" s="245" t="s">
        <v>139</v>
      </c>
      <c r="C96" s="245"/>
      <c r="D96" s="41"/>
      <c r="E96" s="41"/>
      <c r="F96" s="41"/>
      <c r="G96" s="41"/>
      <c r="H96" s="41"/>
      <c r="I96" s="41"/>
      <c r="J96" s="41"/>
      <c r="K96" s="41"/>
      <c r="L96" s="41"/>
      <c r="M96" s="243"/>
      <c r="N96" s="243"/>
      <c r="O96" s="243"/>
      <c r="P96" s="243"/>
      <c r="Q96" s="243"/>
    </row>
    <row r="97" spans="1:17" x14ac:dyDescent="0.2">
      <c r="A97" s="41"/>
      <c r="B97" s="244" t="s">
        <v>140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3"/>
      <c r="O97" s="243"/>
      <c r="P97" s="243"/>
      <c r="Q97" s="243"/>
    </row>
    <row r="98" spans="1:17" ht="13.5" x14ac:dyDescent="0.2">
      <c r="A98" s="41"/>
      <c r="B98" s="244" t="s">
        <v>141</v>
      </c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3"/>
      <c r="P98" s="243"/>
      <c r="Q98" s="243"/>
    </row>
    <row r="99" spans="1:17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243"/>
      <c r="N99" s="243"/>
      <c r="O99" s="243"/>
      <c r="P99" s="243"/>
      <c r="Q99" s="243"/>
    </row>
    <row r="100" spans="1:17" x14ac:dyDescent="0.2">
      <c r="A100" s="40">
        <v>11</v>
      </c>
      <c r="B100" s="245" t="s">
        <v>142</v>
      </c>
      <c r="C100" s="245"/>
      <c r="D100" s="41"/>
      <c r="E100" s="41"/>
      <c r="F100" s="41"/>
      <c r="G100" s="41"/>
      <c r="H100" s="41"/>
      <c r="I100" s="41"/>
      <c r="J100" s="41"/>
      <c r="K100" s="41"/>
      <c r="L100" s="41"/>
      <c r="M100" s="243"/>
      <c r="N100" s="243"/>
      <c r="O100" s="243"/>
      <c r="P100" s="243"/>
      <c r="Q100" s="243"/>
    </row>
    <row r="101" spans="1:17" x14ac:dyDescent="0.2">
      <c r="A101" s="41"/>
      <c r="B101" s="244" t="s">
        <v>143</v>
      </c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3"/>
      <c r="Q101" s="243"/>
    </row>
    <row r="102" spans="1:17" x14ac:dyDescent="0.2">
      <c r="A102" s="41"/>
      <c r="B102" s="244" t="s">
        <v>144</v>
      </c>
      <c r="C102" s="244"/>
      <c r="D102" s="244"/>
      <c r="E102" s="244"/>
      <c r="F102" s="244"/>
      <c r="G102" s="244"/>
      <c r="H102" s="244"/>
      <c r="I102" s="244"/>
      <c r="J102" s="41"/>
      <c r="K102" s="41"/>
      <c r="L102" s="41"/>
      <c r="M102" s="243"/>
      <c r="N102" s="243"/>
      <c r="O102" s="243"/>
      <c r="P102" s="243"/>
      <c r="Q102" s="243"/>
    </row>
    <row r="103" spans="1:17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243"/>
      <c r="N103" s="243"/>
      <c r="O103" s="243"/>
      <c r="P103" s="243"/>
      <c r="Q103" s="243"/>
    </row>
    <row r="104" spans="1:17" x14ac:dyDescent="0.2">
      <c r="A104" s="41"/>
      <c r="B104" s="245" t="s">
        <v>145</v>
      </c>
      <c r="C104" s="245"/>
      <c r="D104" s="41"/>
      <c r="E104" s="41"/>
      <c r="F104" s="41"/>
      <c r="G104" s="41"/>
      <c r="H104" s="41"/>
      <c r="I104" s="41"/>
      <c r="J104" s="41"/>
      <c r="K104" s="41"/>
      <c r="L104" s="41"/>
      <c r="M104" s="243"/>
      <c r="N104" s="243"/>
      <c r="O104" s="243"/>
      <c r="P104" s="243"/>
      <c r="Q104" s="243"/>
    </row>
    <row r="105" spans="1:17" x14ac:dyDescent="0.2">
      <c r="A105" s="41"/>
      <c r="B105" s="244" t="s">
        <v>146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42"/>
    </row>
    <row r="106" spans="1:17" x14ac:dyDescent="0.2">
      <c r="A106" s="41"/>
      <c r="B106" s="244" t="s">
        <v>147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</row>
    <row r="107" spans="1:17" x14ac:dyDescent="0.2">
      <c r="A107" s="41"/>
      <c r="B107" s="244" t="s">
        <v>148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3"/>
      <c r="N107" s="243"/>
      <c r="O107" s="243"/>
      <c r="P107" s="243"/>
      <c r="Q107" s="243"/>
    </row>
    <row r="108" spans="1:17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243"/>
      <c r="N108" s="243"/>
      <c r="O108" s="243"/>
      <c r="P108" s="243"/>
      <c r="Q108" s="243"/>
    </row>
    <row r="109" spans="1:17" x14ac:dyDescent="0.2">
      <c r="A109" s="41"/>
      <c r="B109" s="244" t="s">
        <v>149</v>
      </c>
      <c r="C109" s="244"/>
      <c r="D109" s="244"/>
      <c r="E109" s="41"/>
      <c r="F109" s="41"/>
      <c r="G109" s="41"/>
      <c r="H109" s="41"/>
      <c r="I109" s="41"/>
      <c r="J109" s="41"/>
      <c r="K109" s="41"/>
      <c r="L109" s="41"/>
      <c r="M109" s="243"/>
      <c r="N109" s="243"/>
      <c r="O109" s="243"/>
      <c r="P109" s="243"/>
      <c r="Q109" s="243"/>
    </row>
  </sheetData>
  <sheetProtection algorithmName="SHA-512" hashValue="XS5how9fvcfU0BK9VxYunuaDrDSCImksDr7OSPW8yp/a7IV24fsPa2zhzo/dqZh6aenXPNMQCI5qC0TSmeuF8A==" saltValue="5M7B9E6njqcxv/rkzOYVZA==" spinCount="100000" sheet="1" objects="1" scenarios="1"/>
  <autoFilter ref="A13:AK69" xr:uid="{24291917-394D-4CE7-B9C2-183879CE8375}"/>
  <mergeCells count="60">
    <mergeCell ref="Z1:AE1"/>
    <mergeCell ref="A11:A12"/>
    <mergeCell ref="B11:B12"/>
    <mergeCell ref="C11:C12"/>
    <mergeCell ref="D11:D12"/>
    <mergeCell ref="E11:E12"/>
    <mergeCell ref="F11:F12"/>
    <mergeCell ref="G11:G12"/>
    <mergeCell ref="H11:R11"/>
    <mergeCell ref="T11:W11"/>
    <mergeCell ref="B78:E78"/>
    <mergeCell ref="M78:Q78"/>
    <mergeCell ref="AE11:AE12"/>
    <mergeCell ref="B72:E72"/>
    <mergeCell ref="M72:Q72"/>
    <mergeCell ref="B73:L73"/>
    <mergeCell ref="M73:Q73"/>
    <mergeCell ref="B74:G74"/>
    <mergeCell ref="M74:Q74"/>
    <mergeCell ref="B75:J75"/>
    <mergeCell ref="M75:Q75"/>
    <mergeCell ref="B76:I76"/>
    <mergeCell ref="M76:Q76"/>
    <mergeCell ref="M77:Q77"/>
    <mergeCell ref="M95:Q95"/>
    <mergeCell ref="B79:N79"/>
    <mergeCell ref="O79:Q79"/>
    <mergeCell ref="M80:Q80"/>
    <mergeCell ref="B81:E81"/>
    <mergeCell ref="M81:Q81"/>
    <mergeCell ref="B82:N82"/>
    <mergeCell ref="O82:Q82"/>
    <mergeCell ref="M83:Q83"/>
    <mergeCell ref="B84:E84"/>
    <mergeCell ref="M84:Q84"/>
    <mergeCell ref="B85:N85"/>
    <mergeCell ref="O85:Q85"/>
    <mergeCell ref="B102:I102"/>
    <mergeCell ref="M102:Q102"/>
    <mergeCell ref="B96:C96"/>
    <mergeCell ref="M96:Q96"/>
    <mergeCell ref="B97:M97"/>
    <mergeCell ref="N97:Q97"/>
    <mergeCell ref="B98:N98"/>
    <mergeCell ref="O98:Q98"/>
    <mergeCell ref="M99:Q99"/>
    <mergeCell ref="B100:C100"/>
    <mergeCell ref="M100:Q100"/>
    <mergeCell ref="B101:O101"/>
    <mergeCell ref="P101:Q101"/>
    <mergeCell ref="M108:Q108"/>
    <mergeCell ref="B109:D109"/>
    <mergeCell ref="M109:Q109"/>
    <mergeCell ref="M103:Q103"/>
    <mergeCell ref="B104:C104"/>
    <mergeCell ref="M104:Q104"/>
    <mergeCell ref="B105:P105"/>
    <mergeCell ref="B106:Q106"/>
    <mergeCell ref="B107:L107"/>
    <mergeCell ref="M107:Q10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543D-428A-4214-8DD5-A84D7EA3AC39}">
  <dimension ref="A1:O77"/>
  <sheetViews>
    <sheetView zoomScale="85" zoomScaleNormal="85" workbookViewId="0">
      <selection activeCell="R18" sqref="R18"/>
    </sheetView>
  </sheetViews>
  <sheetFormatPr defaultRowHeight="15" x14ac:dyDescent="0.25"/>
  <cols>
    <col min="1" max="1" width="3" style="92" customWidth="1"/>
    <col min="2" max="5" width="6.28515625" style="92" customWidth="1"/>
    <col min="6" max="6" width="6.5703125" style="92" customWidth="1"/>
    <col min="7" max="8" width="6" style="92" customWidth="1"/>
    <col min="9" max="12" width="5.85546875" style="92" customWidth="1"/>
    <col min="13" max="13" width="12.7109375" style="92" customWidth="1"/>
    <col min="14" max="14" width="6.42578125" style="92" customWidth="1"/>
    <col min="15" max="15" width="9.140625" style="92"/>
  </cols>
  <sheetData>
    <row r="1" spans="1:15" x14ac:dyDescent="0.25">
      <c r="A1" s="3"/>
      <c r="B1" s="1"/>
      <c r="C1" s="2"/>
      <c r="D1" s="3"/>
      <c r="E1" s="3"/>
      <c r="F1" s="3" t="s">
        <v>0</v>
      </c>
      <c r="G1" s="3"/>
      <c r="H1" s="90"/>
      <c r="I1" s="248" t="s">
        <v>1</v>
      </c>
      <c r="J1" s="248"/>
      <c r="K1" s="248"/>
      <c r="L1" s="248"/>
      <c r="M1" s="248"/>
      <c r="N1" s="248"/>
      <c r="O1" s="248"/>
    </row>
    <row r="2" spans="1:15" x14ac:dyDescent="0.25">
      <c r="F2" s="3" t="s">
        <v>2</v>
      </c>
    </row>
    <row r="3" spans="1:15" x14ac:dyDescent="0.25">
      <c r="A3" s="3"/>
      <c r="B3" s="1"/>
      <c r="C3" s="2"/>
      <c r="D3" s="3"/>
      <c r="E3" s="3"/>
      <c r="F3" s="3" t="s">
        <v>5</v>
      </c>
      <c r="G3" s="3"/>
      <c r="H3" s="3"/>
      <c r="I3" s="3"/>
      <c r="J3" s="3" t="s">
        <v>3</v>
      </c>
      <c r="K3" s="3"/>
      <c r="L3" s="3"/>
      <c r="M3" s="3" t="s">
        <v>4</v>
      </c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/>
      <c r="J4" s="3" t="s">
        <v>6</v>
      </c>
      <c r="K4" s="3"/>
      <c r="L4" s="3"/>
      <c r="M4" s="3" t="s">
        <v>7</v>
      </c>
      <c r="N4" s="3"/>
      <c r="O4" s="3"/>
    </row>
    <row r="5" spans="1:15" x14ac:dyDescent="0.25">
      <c r="A5" s="3"/>
      <c r="B5" s="1"/>
      <c r="C5" s="2"/>
      <c r="D5" s="3"/>
      <c r="E5" s="3"/>
      <c r="F5" s="3" t="s">
        <v>10</v>
      </c>
      <c r="G5" s="3"/>
      <c r="H5" s="3"/>
      <c r="I5" s="3"/>
      <c r="J5" s="3" t="s">
        <v>8</v>
      </c>
      <c r="K5" s="3"/>
      <c r="L5" s="3"/>
      <c r="M5" s="3" t="s">
        <v>9</v>
      </c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 t="s">
        <v>11</v>
      </c>
      <c r="N6" s="8"/>
      <c r="O6" s="8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36" t="s">
        <v>370</v>
      </c>
      <c r="N10" s="336"/>
      <c r="O10" s="336"/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</row>
    <row r="12" spans="1:15" x14ac:dyDescent="0.25">
      <c r="A12" s="3"/>
      <c r="B12" s="1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94"/>
    </row>
    <row r="13" spans="1:15" x14ac:dyDescent="0.25">
      <c r="A13" s="3"/>
      <c r="B13" s="49" t="s">
        <v>237</v>
      </c>
      <c r="C13" s="49"/>
      <c r="D13" s="9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5" spans="1:15" ht="36" x14ac:dyDescent="0.25">
      <c r="A15" s="3"/>
      <c r="B15" s="327" t="s">
        <v>173</v>
      </c>
      <c r="C15" s="327"/>
      <c r="D15" s="327"/>
      <c r="E15" s="327" t="s">
        <v>174</v>
      </c>
      <c r="F15" s="327"/>
      <c r="G15" s="327" t="s">
        <v>175</v>
      </c>
      <c r="H15" s="327"/>
      <c r="I15" s="330" t="s">
        <v>176</v>
      </c>
      <c r="J15" s="331"/>
      <c r="K15" s="331"/>
      <c r="L15" s="321"/>
      <c r="M15" s="97" t="s">
        <v>238</v>
      </c>
      <c r="N15" s="320" t="s">
        <v>178</v>
      </c>
      <c r="O15" s="321"/>
    </row>
    <row r="16" spans="1:15" x14ac:dyDescent="0.25">
      <c r="A16" s="3"/>
      <c r="B16" s="335" t="s">
        <v>179</v>
      </c>
      <c r="C16" s="335"/>
      <c r="D16" s="335"/>
      <c r="E16" s="335" t="s">
        <v>180</v>
      </c>
      <c r="F16" s="335"/>
      <c r="G16" s="332">
        <v>6000</v>
      </c>
      <c r="H16" s="332"/>
      <c r="I16" s="337" t="s">
        <v>371</v>
      </c>
      <c r="J16" s="338"/>
      <c r="K16" s="338"/>
      <c r="L16" s="339"/>
      <c r="M16" s="101">
        <v>45</v>
      </c>
      <c r="N16" s="312">
        <v>3000</v>
      </c>
      <c r="O16" s="313"/>
    </row>
    <row r="17" spans="1:15" x14ac:dyDescent="0.25">
      <c r="A17" s="3"/>
      <c r="B17" s="335" t="s">
        <v>181</v>
      </c>
      <c r="C17" s="335"/>
      <c r="D17" s="335"/>
      <c r="E17" s="335" t="s">
        <v>182</v>
      </c>
      <c r="F17" s="335"/>
      <c r="G17" s="332">
        <v>7000</v>
      </c>
      <c r="H17" s="332"/>
      <c r="I17" s="337" t="s">
        <v>371</v>
      </c>
      <c r="J17" s="338"/>
      <c r="K17" s="338"/>
      <c r="L17" s="339"/>
      <c r="M17" s="101">
        <v>45</v>
      </c>
      <c r="N17" s="312">
        <v>5500</v>
      </c>
      <c r="O17" s="313"/>
    </row>
    <row r="18" spans="1:15" x14ac:dyDescent="0.25">
      <c r="A18" s="3"/>
      <c r="B18" s="335" t="s">
        <v>183</v>
      </c>
      <c r="C18" s="335"/>
      <c r="D18" s="335"/>
      <c r="E18" s="335" t="s">
        <v>184</v>
      </c>
      <c r="F18" s="335"/>
      <c r="G18" s="332">
        <v>7500</v>
      </c>
      <c r="H18" s="332"/>
      <c r="I18" s="317" t="s">
        <v>372</v>
      </c>
      <c r="J18" s="319"/>
      <c r="K18" s="319"/>
      <c r="L18" s="319"/>
      <c r="M18" s="101">
        <v>50</v>
      </c>
      <c r="N18" s="312">
        <v>9000</v>
      </c>
      <c r="O18" s="313"/>
    </row>
    <row r="19" spans="1:15" x14ac:dyDescent="0.25">
      <c r="A19" s="3"/>
      <c r="B19" s="335" t="s">
        <v>185</v>
      </c>
      <c r="C19" s="335"/>
      <c r="D19" s="335"/>
      <c r="E19" s="335" t="s">
        <v>186</v>
      </c>
      <c r="F19" s="335"/>
      <c r="G19" s="332">
        <v>12000</v>
      </c>
      <c r="H19" s="332"/>
      <c r="I19" s="317" t="s">
        <v>373</v>
      </c>
      <c r="J19" s="319"/>
      <c r="K19" s="319"/>
      <c r="L19" s="319"/>
      <c r="M19" s="101">
        <v>55</v>
      </c>
      <c r="N19" s="312">
        <v>14500</v>
      </c>
      <c r="O19" s="313"/>
    </row>
    <row r="20" spans="1:15" x14ac:dyDescent="0.25">
      <c r="A20" s="3"/>
      <c r="B20" s="335" t="s">
        <v>187</v>
      </c>
      <c r="C20" s="335"/>
      <c r="D20" s="335"/>
      <c r="E20" s="335" t="s">
        <v>188</v>
      </c>
      <c r="F20" s="335"/>
      <c r="G20" s="332">
        <v>13200</v>
      </c>
      <c r="H20" s="332"/>
      <c r="I20" s="317" t="s">
        <v>373</v>
      </c>
      <c r="J20" s="319"/>
      <c r="K20" s="319"/>
      <c r="L20" s="319"/>
      <c r="M20" s="101">
        <v>58</v>
      </c>
      <c r="N20" s="312">
        <v>16000</v>
      </c>
      <c r="O20" s="313"/>
    </row>
    <row r="21" spans="1:15" x14ac:dyDescent="0.25">
      <c r="A21" s="3"/>
      <c r="B21" s="335" t="s">
        <v>189</v>
      </c>
      <c r="C21" s="335"/>
      <c r="D21" s="335"/>
      <c r="E21" s="335" t="s">
        <v>190</v>
      </c>
      <c r="F21" s="335"/>
      <c r="G21" s="332">
        <v>14000</v>
      </c>
      <c r="H21" s="332"/>
      <c r="I21" s="317" t="s">
        <v>373</v>
      </c>
      <c r="J21" s="319"/>
      <c r="K21" s="319"/>
      <c r="L21" s="319"/>
      <c r="M21" s="101">
        <v>58</v>
      </c>
      <c r="N21" s="312">
        <v>18000</v>
      </c>
      <c r="O21" s="313"/>
    </row>
    <row r="22" spans="1:15" x14ac:dyDescent="0.25">
      <c r="A22" s="1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</row>
    <row r="23" spans="1:15" x14ac:dyDescent="0.25">
      <c r="A23" s="3"/>
      <c r="B23" s="49" t="s">
        <v>191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2" t="s">
        <v>192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2" t="s">
        <v>193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2" t="s">
        <v>194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1"/>
      <c r="B27" s="49" t="s">
        <v>239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0" t="s">
        <v>48</v>
      </c>
      <c r="B28" s="3" t="s">
        <v>240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0"/>
      <c r="B29" s="1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"/>
      <c r="B30" s="49" t="s">
        <v>363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" t="s">
        <v>48</v>
      </c>
      <c r="B31" s="2" t="s">
        <v>197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0" t="s">
        <v>48</v>
      </c>
      <c r="B32" s="2" t="s">
        <v>198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0"/>
      <c r="B33" s="2" t="s">
        <v>199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0" t="s">
        <v>48</v>
      </c>
      <c r="B34" s="2" t="s">
        <v>241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0"/>
      <c r="B35" s="107" t="s">
        <v>242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111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5" x14ac:dyDescent="0.25">
      <c r="A37" s="3"/>
      <c r="B37" s="90" t="s">
        <v>243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</row>
    <row r="39" spans="1:15" ht="41.25" customHeight="1" x14ac:dyDescent="0.25">
      <c r="A39" s="3"/>
      <c r="B39" s="320" t="s">
        <v>203</v>
      </c>
      <c r="C39" s="334"/>
      <c r="D39" s="329"/>
      <c r="E39" s="320" t="s">
        <v>204</v>
      </c>
      <c r="F39" s="329"/>
      <c r="G39" s="320" t="s">
        <v>205</v>
      </c>
      <c r="H39" s="329"/>
      <c r="I39" s="320" t="s">
        <v>206</v>
      </c>
      <c r="J39" s="334"/>
      <c r="K39" s="329"/>
      <c r="L39" s="320" t="s">
        <v>207</v>
      </c>
      <c r="M39" s="329"/>
      <c r="N39" s="327" t="s">
        <v>238</v>
      </c>
      <c r="O39" s="327"/>
    </row>
    <row r="40" spans="1:15" x14ac:dyDescent="0.25">
      <c r="A40" s="3"/>
      <c r="B40" s="314" t="s">
        <v>208</v>
      </c>
      <c r="C40" s="315"/>
      <c r="D40" s="316"/>
      <c r="E40" s="314">
        <v>15</v>
      </c>
      <c r="F40" s="316"/>
      <c r="G40" s="317" t="s">
        <v>209</v>
      </c>
      <c r="H40" s="318"/>
      <c r="I40" s="312">
        <v>7000</v>
      </c>
      <c r="J40" s="333"/>
      <c r="K40" s="313"/>
      <c r="L40" s="312">
        <v>1200</v>
      </c>
      <c r="M40" s="313"/>
      <c r="N40" s="332">
        <v>32</v>
      </c>
      <c r="O40" s="332"/>
    </row>
    <row r="41" spans="1:15" x14ac:dyDescent="0.25">
      <c r="A41" s="3"/>
      <c r="B41" s="314" t="s">
        <v>210</v>
      </c>
      <c r="C41" s="315"/>
      <c r="D41" s="316"/>
      <c r="E41" s="314">
        <v>16</v>
      </c>
      <c r="F41" s="316"/>
      <c r="G41" s="317" t="s">
        <v>211</v>
      </c>
      <c r="H41" s="318"/>
      <c r="I41" s="312">
        <v>9800</v>
      </c>
      <c r="J41" s="333"/>
      <c r="K41" s="313"/>
      <c r="L41" s="312">
        <v>1400</v>
      </c>
      <c r="M41" s="313"/>
      <c r="N41" s="332">
        <v>38</v>
      </c>
      <c r="O41" s="332"/>
    </row>
    <row r="42" spans="1:15" x14ac:dyDescent="0.25">
      <c r="A42" s="3"/>
      <c r="B42" s="314" t="s">
        <v>212</v>
      </c>
      <c r="C42" s="315"/>
      <c r="D42" s="316"/>
      <c r="E42" s="314">
        <v>36</v>
      </c>
      <c r="F42" s="316"/>
      <c r="G42" s="317" t="s">
        <v>211</v>
      </c>
      <c r="H42" s="318"/>
      <c r="I42" s="312">
        <v>15000</v>
      </c>
      <c r="J42" s="333"/>
      <c r="K42" s="313"/>
      <c r="L42" s="312">
        <v>1650</v>
      </c>
      <c r="M42" s="313"/>
      <c r="N42" s="332">
        <v>44</v>
      </c>
      <c r="O42" s="332"/>
    </row>
    <row r="43" spans="1:15" x14ac:dyDescent="0.25">
      <c r="A43" s="3"/>
      <c r="B43" s="314" t="s">
        <v>214</v>
      </c>
      <c r="C43" s="315"/>
      <c r="D43" s="316"/>
      <c r="E43" s="314">
        <v>45</v>
      </c>
      <c r="F43" s="316"/>
      <c r="G43" s="317" t="s">
        <v>244</v>
      </c>
      <c r="H43" s="318"/>
      <c r="I43" s="312">
        <v>24500</v>
      </c>
      <c r="J43" s="333"/>
      <c r="K43" s="313"/>
      <c r="L43" s="312">
        <v>2700</v>
      </c>
      <c r="M43" s="313"/>
      <c r="N43" s="332">
        <v>48</v>
      </c>
      <c r="O43" s="332"/>
    </row>
    <row r="44" spans="1:15" x14ac:dyDescent="0.25">
      <c r="A44" s="3"/>
      <c r="B44" s="314" t="s">
        <v>215</v>
      </c>
      <c r="C44" s="315"/>
      <c r="D44" s="316"/>
      <c r="E44" s="314">
        <v>110</v>
      </c>
      <c r="F44" s="316"/>
      <c r="G44" s="317" t="s">
        <v>213</v>
      </c>
      <c r="H44" s="318"/>
      <c r="I44" s="312">
        <v>39600</v>
      </c>
      <c r="J44" s="333"/>
      <c r="K44" s="313"/>
      <c r="L44" s="312">
        <v>4400</v>
      </c>
      <c r="M44" s="313"/>
      <c r="N44" s="332">
        <v>65</v>
      </c>
      <c r="O44" s="332"/>
    </row>
    <row r="45" spans="1:15" x14ac:dyDescent="0.25">
      <c r="A45" s="3"/>
      <c r="B45" s="90" t="s">
        <v>217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 t="s">
        <v>377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 t="s">
        <v>219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 t="s">
        <v>220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2" t="s">
        <v>378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 t="s">
        <v>245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B52" s="49" t="s">
        <v>145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B53" s="2" t="s">
        <v>230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B54" s="2" t="s">
        <v>231</v>
      </c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1:15" x14ac:dyDescent="0.25">
      <c r="B55" s="2" t="s">
        <v>232</v>
      </c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1:15" x14ac:dyDescent="0.25">
      <c r="B56" s="2" t="s">
        <v>233</v>
      </c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1:15" x14ac:dyDescent="0.25">
      <c r="A57" s="3"/>
      <c r="B57" s="2" t="s">
        <v>148</v>
      </c>
      <c r="C57" s="2"/>
      <c r="D57" s="3"/>
      <c r="E57" s="3"/>
      <c r="F57" s="3"/>
      <c r="G57" s="3"/>
      <c r="H57" s="3"/>
      <c r="I57" s="3"/>
      <c r="J57" s="3"/>
      <c r="K57" s="3"/>
      <c r="L57" s="3"/>
    </row>
    <row r="58" spans="1:15" x14ac:dyDescent="0.25">
      <c r="A58" s="3"/>
      <c r="B58" s="2" t="s">
        <v>234</v>
      </c>
      <c r="D58" s="3"/>
      <c r="E58" s="3"/>
      <c r="F58" s="3"/>
      <c r="G58" s="3"/>
      <c r="H58" s="3"/>
      <c r="I58" s="3"/>
      <c r="J58" s="3"/>
      <c r="K58" s="3"/>
      <c r="L58" s="3"/>
    </row>
    <row r="59" spans="1:15" x14ac:dyDescent="0.25">
      <c r="A59" s="3"/>
      <c r="B59" s="2" t="s">
        <v>235</v>
      </c>
      <c r="C59" s="2"/>
      <c r="D59" s="3"/>
      <c r="E59" s="3"/>
      <c r="F59" s="3"/>
      <c r="G59" s="3"/>
      <c r="H59" s="3"/>
      <c r="I59" s="3"/>
      <c r="J59" s="3"/>
      <c r="K59" s="3"/>
      <c r="L59" s="3"/>
    </row>
    <row r="60" spans="1:15" x14ac:dyDescent="0.25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</row>
    <row r="61" spans="1:15" x14ac:dyDescent="0.25">
      <c r="A61" s="3"/>
      <c r="B61" s="2" t="s">
        <v>149</v>
      </c>
      <c r="C61" s="2"/>
      <c r="D61" s="3"/>
      <c r="E61" s="3"/>
      <c r="F61" s="3"/>
      <c r="G61" s="3"/>
      <c r="H61" s="3"/>
      <c r="I61" s="3"/>
      <c r="J61" s="3"/>
      <c r="K61" s="3"/>
      <c r="L61" s="3"/>
    </row>
    <row r="62" spans="1:15" x14ac:dyDescent="0.25">
      <c r="A62" s="3"/>
    </row>
    <row r="63" spans="1:15" x14ac:dyDescent="0.25">
      <c r="A63" s="3"/>
    </row>
    <row r="64" spans="1:15" x14ac:dyDescent="0.25">
      <c r="A64" s="3"/>
      <c r="O64" s="3"/>
    </row>
    <row r="65" spans="1:15" x14ac:dyDescent="0.25">
      <c r="A65" s="3"/>
      <c r="O65" s="3"/>
    </row>
    <row r="66" spans="1:15" x14ac:dyDescent="0.25">
      <c r="A66" s="3"/>
      <c r="O66" s="3"/>
    </row>
    <row r="67" spans="1:15" x14ac:dyDescent="0.25">
      <c r="O67" s="3"/>
    </row>
    <row r="68" spans="1:15" x14ac:dyDescent="0.25">
      <c r="O68" s="3"/>
    </row>
    <row r="69" spans="1:15" x14ac:dyDescent="0.25">
      <c r="O69" s="3"/>
    </row>
    <row r="70" spans="1:15" x14ac:dyDescent="0.25">
      <c r="A70" s="3"/>
      <c r="O70" s="3"/>
    </row>
    <row r="71" spans="1:15" x14ac:dyDescent="0.25">
      <c r="A71" s="3"/>
      <c r="O71" s="3"/>
    </row>
    <row r="72" spans="1:15" x14ac:dyDescent="0.25">
      <c r="A72" s="3"/>
      <c r="O72" s="3"/>
    </row>
    <row r="73" spans="1:15" x14ac:dyDescent="0.25">
      <c r="O73" s="3"/>
    </row>
    <row r="74" spans="1:15" x14ac:dyDescent="0.25">
      <c r="O74" s="3"/>
    </row>
    <row r="75" spans="1:15" x14ac:dyDescent="0.25">
      <c r="O75" s="3"/>
    </row>
    <row r="76" spans="1:15" x14ac:dyDescent="0.25">
      <c r="O76" s="3"/>
    </row>
    <row r="77" spans="1:15" x14ac:dyDescent="0.25">
      <c r="O77" s="3"/>
    </row>
  </sheetData>
  <sheetProtection algorithmName="SHA-512" hashValue="8/Q+8QLNxytufkccphkLxu8yKlACpTJJ0ReLL6499swG1b5SGyhjvGNFyPS34CA9VA0oMEaX2VqTFtSn9JwCBw==" saltValue="QkywUIB+uj+SMYURf+Mjrw==" spinCount="100000" sheet="1" objects="1" scenarios="1"/>
  <mergeCells count="73">
    <mergeCell ref="M10:O10"/>
    <mergeCell ref="I16:L16"/>
    <mergeCell ref="I17:L17"/>
    <mergeCell ref="I1:O1"/>
    <mergeCell ref="B15:D15"/>
    <mergeCell ref="E15:F15"/>
    <mergeCell ref="G15:H15"/>
    <mergeCell ref="I15:L15"/>
    <mergeCell ref="N15:O15"/>
    <mergeCell ref="B16:D16"/>
    <mergeCell ref="E16:F16"/>
    <mergeCell ref="G16:H16"/>
    <mergeCell ref="N16:O16"/>
    <mergeCell ref="B17:D17"/>
    <mergeCell ref="E17:F17"/>
    <mergeCell ref="G17:H17"/>
    <mergeCell ref="N17:O17"/>
    <mergeCell ref="B19:D19"/>
    <mergeCell ref="E19:F19"/>
    <mergeCell ref="G19:H19"/>
    <mergeCell ref="I19:L19"/>
    <mergeCell ref="N19:O19"/>
    <mergeCell ref="B18:D18"/>
    <mergeCell ref="E18:F18"/>
    <mergeCell ref="G18:H18"/>
    <mergeCell ref="I18:L18"/>
    <mergeCell ref="N18:O18"/>
    <mergeCell ref="B21:D21"/>
    <mergeCell ref="E21:F21"/>
    <mergeCell ref="G21:H21"/>
    <mergeCell ref="I21:L21"/>
    <mergeCell ref="N21:O21"/>
    <mergeCell ref="B20:D20"/>
    <mergeCell ref="E20:F20"/>
    <mergeCell ref="G20:H20"/>
    <mergeCell ref="I20:L20"/>
    <mergeCell ref="N20:O20"/>
    <mergeCell ref="N40:O40"/>
    <mergeCell ref="B39:D39"/>
    <mergeCell ref="E39:F39"/>
    <mergeCell ref="G39:H39"/>
    <mergeCell ref="I39:K39"/>
    <mergeCell ref="L39:M39"/>
    <mergeCell ref="N39:O39"/>
    <mergeCell ref="B40:D40"/>
    <mergeCell ref="E40:F40"/>
    <mergeCell ref="G40:H40"/>
    <mergeCell ref="I40:K40"/>
    <mergeCell ref="L40:M40"/>
    <mergeCell ref="N42:O42"/>
    <mergeCell ref="B41:D41"/>
    <mergeCell ref="E41:F41"/>
    <mergeCell ref="G41:H41"/>
    <mergeCell ref="I41:K41"/>
    <mergeCell ref="L41:M41"/>
    <mergeCell ref="N41:O41"/>
    <mergeCell ref="B42:D42"/>
    <mergeCell ref="E42:F42"/>
    <mergeCell ref="G42:H42"/>
    <mergeCell ref="I42:K42"/>
    <mergeCell ref="L42:M42"/>
    <mergeCell ref="N44:O44"/>
    <mergeCell ref="B43:D43"/>
    <mergeCell ref="E43:F43"/>
    <mergeCell ref="G43:H43"/>
    <mergeCell ref="I43:K43"/>
    <mergeCell ref="L43:M43"/>
    <mergeCell ref="N43:O43"/>
    <mergeCell ref="B44:D44"/>
    <mergeCell ref="E44:F44"/>
    <mergeCell ref="G44:H44"/>
    <mergeCell ref="I44:K44"/>
    <mergeCell ref="L44:M4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2D08-E485-4645-90DB-B16557F7C53C}">
  <sheetPr>
    <pageSetUpPr fitToPage="1"/>
  </sheetPr>
  <dimension ref="A1:Q84"/>
  <sheetViews>
    <sheetView zoomScaleNormal="100" workbookViewId="0">
      <selection activeCell="K47" sqref="K47"/>
    </sheetView>
  </sheetViews>
  <sheetFormatPr defaultRowHeight="15" x14ac:dyDescent="0.25"/>
  <cols>
    <col min="1" max="1" width="3.28515625" style="92" customWidth="1"/>
    <col min="2" max="2" width="20.42578125" style="92" customWidth="1"/>
    <col min="3" max="3" width="11.28515625" style="92" customWidth="1"/>
    <col min="4" max="4" width="11.5703125" style="92" customWidth="1"/>
    <col min="5" max="8" width="7.85546875" style="92" customWidth="1"/>
    <col min="9" max="9" width="9" style="92" customWidth="1"/>
    <col min="10" max="10" width="14.42578125" style="92" customWidth="1"/>
    <col min="11" max="11" width="7.85546875" style="92" customWidth="1"/>
    <col min="12" max="12" width="11.7109375" style="92" customWidth="1"/>
    <col min="13" max="15" width="9.42578125" style="92" customWidth="1"/>
    <col min="16" max="17" width="9.42578125" customWidth="1"/>
    <col min="22" max="22" width="25.28515625" customWidth="1"/>
    <col min="23" max="23" width="18.5703125" customWidth="1"/>
    <col min="24" max="24" width="12.5703125" customWidth="1"/>
  </cols>
  <sheetData>
    <row r="1" spans="1:17" x14ac:dyDescent="0.25">
      <c r="A1" s="3"/>
      <c r="B1" s="1"/>
      <c r="C1" s="2"/>
      <c r="D1" s="3"/>
      <c r="E1" s="3"/>
      <c r="F1" s="3" t="s">
        <v>0</v>
      </c>
      <c r="G1" s="90"/>
      <c r="H1" s="3"/>
      <c r="I1" s="3"/>
      <c r="M1" s="248" t="s">
        <v>1</v>
      </c>
      <c r="N1" s="248"/>
      <c r="O1" s="248"/>
      <c r="P1" s="248"/>
      <c r="Q1" s="248"/>
    </row>
    <row r="2" spans="1:17" x14ac:dyDescent="0.25">
      <c r="F2" s="3" t="s">
        <v>2</v>
      </c>
      <c r="P2" s="92"/>
      <c r="Q2" s="92"/>
    </row>
    <row r="3" spans="1:17" x14ac:dyDescent="0.25">
      <c r="A3" s="3"/>
      <c r="B3" s="1"/>
      <c r="C3" s="2"/>
      <c r="D3" s="3"/>
      <c r="E3" s="3"/>
      <c r="F3" s="3" t="s">
        <v>5</v>
      </c>
      <c r="G3" s="3"/>
      <c r="H3" s="3"/>
      <c r="I3" s="3"/>
      <c r="M3" s="3" t="s">
        <v>3</v>
      </c>
      <c r="N3" s="3"/>
      <c r="O3" s="3"/>
      <c r="P3" s="3" t="s">
        <v>4</v>
      </c>
      <c r="Q3" s="3"/>
    </row>
    <row r="4" spans="1:17" x14ac:dyDescent="0.25">
      <c r="A4" s="3"/>
      <c r="B4" s="1"/>
      <c r="C4" s="2"/>
      <c r="D4" s="3"/>
      <c r="E4" s="3"/>
      <c r="F4" s="3"/>
      <c r="G4" s="3"/>
      <c r="H4" s="3"/>
      <c r="I4" s="3"/>
      <c r="M4" s="3" t="s">
        <v>6</v>
      </c>
      <c r="N4" s="3"/>
      <c r="O4" s="3"/>
      <c r="P4" s="3" t="s">
        <v>7</v>
      </c>
      <c r="Q4" s="3"/>
    </row>
    <row r="5" spans="1:17" x14ac:dyDescent="0.25">
      <c r="A5" s="3"/>
      <c r="B5" s="1"/>
      <c r="C5" s="2"/>
      <c r="D5" s="3"/>
      <c r="E5" s="3"/>
      <c r="F5" s="3" t="s">
        <v>10</v>
      </c>
      <c r="G5" s="3"/>
      <c r="H5" s="3"/>
      <c r="I5" s="3"/>
      <c r="M5" s="3" t="s">
        <v>8</v>
      </c>
      <c r="N5" s="3"/>
      <c r="O5" s="3"/>
      <c r="P5" s="3" t="s">
        <v>9</v>
      </c>
      <c r="Q5" s="3"/>
    </row>
    <row r="6" spans="1:17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 t="s">
        <v>11</v>
      </c>
      <c r="Q6" s="8"/>
    </row>
    <row r="7" spans="1:17" ht="15.75" thickTop="1" x14ac:dyDescent="0.25">
      <c r="A7" s="3"/>
      <c r="B7" s="1"/>
      <c r="C7" s="2"/>
      <c r="D7" s="3"/>
      <c r="E7" s="3"/>
      <c r="F7" s="3"/>
      <c r="G7" s="3"/>
      <c r="H7" s="3"/>
      <c r="I7" s="3"/>
      <c r="M7" s="3"/>
      <c r="N7" s="3"/>
      <c r="O7" s="3"/>
      <c r="P7" s="3"/>
      <c r="Q7" s="3"/>
    </row>
    <row r="8" spans="1:17" x14ac:dyDescent="0.25">
      <c r="A8" s="3"/>
      <c r="B8" s="1"/>
      <c r="C8" s="2"/>
      <c r="D8" s="3"/>
      <c r="E8" s="3"/>
      <c r="F8" s="3"/>
      <c r="G8" s="3"/>
      <c r="H8" s="3"/>
      <c r="I8" s="3"/>
      <c r="M8" s="3"/>
      <c r="N8" s="3"/>
      <c r="O8" s="3"/>
      <c r="P8" s="3"/>
      <c r="Q8" s="93"/>
    </row>
    <row r="9" spans="1:17" x14ac:dyDescent="0.25">
      <c r="A9" s="3"/>
      <c r="B9" s="1"/>
      <c r="C9" s="2"/>
      <c r="D9" s="3"/>
      <c r="E9" s="3"/>
      <c r="F9" s="3"/>
      <c r="G9" s="3"/>
      <c r="H9" s="3"/>
      <c r="I9" s="3"/>
      <c r="M9" s="3"/>
      <c r="N9" s="3"/>
      <c r="O9" s="3"/>
      <c r="P9" s="3"/>
      <c r="Q9" s="94"/>
    </row>
    <row r="10" spans="1:17" x14ac:dyDescent="0.25">
      <c r="A10" s="3"/>
      <c r="B10" s="1"/>
      <c r="C10" s="2"/>
      <c r="D10" s="3"/>
      <c r="E10" s="3"/>
      <c r="F10" s="3"/>
      <c r="G10" s="3"/>
      <c r="H10" s="3"/>
      <c r="I10" s="3"/>
      <c r="M10" s="3"/>
      <c r="N10" s="3"/>
      <c r="O10" s="3"/>
      <c r="P10" s="3"/>
      <c r="Q10" s="12" t="s">
        <v>370</v>
      </c>
    </row>
    <row r="11" spans="1:17" x14ac:dyDescent="0.25">
      <c r="A11" s="3"/>
      <c r="B11" s="1"/>
      <c r="C11" s="2"/>
      <c r="D11" s="3"/>
      <c r="E11" s="3"/>
      <c r="F11" s="3"/>
      <c r="G11" s="3"/>
      <c r="H11" s="3"/>
      <c r="I11" s="3"/>
      <c r="M11" s="3"/>
      <c r="N11" s="3"/>
      <c r="O11" s="3"/>
      <c r="P11" s="3"/>
      <c r="Q11" s="94"/>
    </row>
    <row r="12" spans="1:17" x14ac:dyDescent="0.25">
      <c r="A12" s="3"/>
      <c r="B12" s="1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94"/>
      <c r="O12" s="3"/>
    </row>
    <row r="13" spans="1:17" x14ac:dyDescent="0.25">
      <c r="A13" s="3"/>
      <c r="B13" s="14" t="s">
        <v>246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94"/>
      <c r="O13" s="3"/>
    </row>
    <row r="14" spans="1:17" x14ac:dyDescent="0.25">
      <c r="A14" s="3"/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94"/>
      <c r="O14" s="3"/>
    </row>
    <row r="15" spans="1:17" x14ac:dyDescent="0.25">
      <c r="A15" s="3"/>
      <c r="B15" s="11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94"/>
      <c r="O15" s="3"/>
    </row>
    <row r="16" spans="1:17" ht="48" customHeight="1" x14ac:dyDescent="0.25">
      <c r="A16" s="3"/>
      <c r="B16" s="194" t="s">
        <v>173</v>
      </c>
      <c r="C16" s="194" t="s">
        <v>174</v>
      </c>
      <c r="D16" s="194" t="s">
        <v>175</v>
      </c>
      <c r="E16" s="330" t="s">
        <v>176</v>
      </c>
      <c r="F16" s="331"/>
      <c r="G16" s="331"/>
      <c r="H16" s="321"/>
      <c r="I16" s="97" t="s">
        <v>354</v>
      </c>
      <c r="J16" s="97" t="s">
        <v>178</v>
      </c>
      <c r="K16" s="3"/>
      <c r="L16" s="3"/>
      <c r="M16" s="94"/>
      <c r="N16" s="3"/>
      <c r="O16"/>
    </row>
    <row r="17" spans="1:15" x14ac:dyDescent="0.25">
      <c r="A17" s="3"/>
      <c r="B17" s="195" t="s">
        <v>298</v>
      </c>
      <c r="C17" s="195" t="s">
        <v>182</v>
      </c>
      <c r="D17" s="98">
        <v>2900</v>
      </c>
      <c r="E17" s="340" t="s">
        <v>349</v>
      </c>
      <c r="F17" s="341"/>
      <c r="G17" s="341"/>
      <c r="H17" s="342"/>
      <c r="I17" s="219">
        <v>45</v>
      </c>
      <c r="J17" s="98">
        <v>2550</v>
      </c>
      <c r="K17" s="3"/>
      <c r="L17" s="3"/>
      <c r="M17" s="94"/>
      <c r="N17" s="3"/>
      <c r="O17"/>
    </row>
    <row r="18" spans="1:15" x14ac:dyDescent="0.25">
      <c r="A18" s="3"/>
      <c r="B18" s="196" t="s">
        <v>183</v>
      </c>
      <c r="C18" s="196" t="s">
        <v>184</v>
      </c>
      <c r="D18" s="218">
        <v>6150</v>
      </c>
      <c r="E18" s="314" t="s">
        <v>366</v>
      </c>
      <c r="F18" s="315"/>
      <c r="G18" s="315"/>
      <c r="H18" s="316"/>
      <c r="I18" s="98">
        <v>59</v>
      </c>
      <c r="J18" s="98">
        <v>2550</v>
      </c>
      <c r="K18" s="3"/>
      <c r="L18" s="3"/>
      <c r="M18" s="94"/>
      <c r="N18" s="3"/>
      <c r="O18"/>
    </row>
    <row r="19" spans="1:15" x14ac:dyDescent="0.25">
      <c r="A19" s="3"/>
      <c r="B19" s="196" t="s">
        <v>185</v>
      </c>
      <c r="C19" s="196" t="s">
        <v>186</v>
      </c>
      <c r="D19" s="218">
        <v>8200</v>
      </c>
      <c r="E19" s="314" t="s">
        <v>367</v>
      </c>
      <c r="F19" s="315"/>
      <c r="G19" s="315"/>
      <c r="H19" s="316"/>
      <c r="I19" s="98">
        <v>76</v>
      </c>
      <c r="J19" s="98">
        <v>2550</v>
      </c>
      <c r="K19" s="3"/>
      <c r="L19" s="3"/>
      <c r="M19" s="94"/>
      <c r="N19" s="3"/>
      <c r="O19"/>
    </row>
    <row r="20" spans="1:15" x14ac:dyDescent="0.25">
      <c r="A20" s="3"/>
      <c r="B20" s="196" t="s">
        <v>310</v>
      </c>
      <c r="C20" s="196" t="s">
        <v>188</v>
      </c>
      <c r="D20" s="218">
        <v>12400</v>
      </c>
      <c r="E20" s="314" t="s">
        <v>368</v>
      </c>
      <c r="F20" s="315"/>
      <c r="G20" s="315"/>
      <c r="H20" s="316"/>
      <c r="I20" s="98">
        <v>95</v>
      </c>
      <c r="J20" s="98">
        <v>2550</v>
      </c>
      <c r="K20" s="3"/>
      <c r="L20" s="3"/>
      <c r="M20" s="94"/>
      <c r="N20" s="3"/>
      <c r="O20"/>
    </row>
    <row r="21" spans="1:15" x14ac:dyDescent="0.25">
      <c r="A21" s="3"/>
      <c r="B21" s="112"/>
      <c r="C21" s="2"/>
      <c r="D21" s="3"/>
      <c r="E21" s="3"/>
      <c r="F21" s="3"/>
      <c r="G21" s="3"/>
      <c r="H21" s="3"/>
      <c r="I21" s="3"/>
      <c r="J21" s="3"/>
      <c r="K21" s="3"/>
      <c r="L21" s="3"/>
      <c r="M21" s="94"/>
      <c r="N21" s="3"/>
      <c r="O21"/>
    </row>
    <row r="22" spans="1:15" x14ac:dyDescent="0.25">
      <c r="A22" s="3"/>
      <c r="B22" s="343" t="s">
        <v>247</v>
      </c>
      <c r="C22" s="343"/>
      <c r="D22" s="343"/>
      <c r="E22" s="343"/>
      <c r="F22" s="343"/>
      <c r="G22" s="343"/>
      <c r="H22" s="343"/>
      <c r="I22" s="343"/>
      <c r="J22" s="3"/>
      <c r="K22" s="3"/>
      <c r="L22" s="3"/>
      <c r="M22" s="3"/>
      <c r="N22" s="94"/>
      <c r="O22" s="3"/>
    </row>
    <row r="23" spans="1:15" x14ac:dyDescent="0.25">
      <c r="A23" s="3"/>
      <c r="B23" s="343"/>
      <c r="C23" s="343"/>
      <c r="D23" s="343"/>
      <c r="E23" s="343"/>
      <c r="F23" s="343"/>
      <c r="G23" s="343"/>
      <c r="H23" s="343"/>
      <c r="I23" s="343"/>
      <c r="J23" s="3"/>
      <c r="K23" s="3"/>
      <c r="L23" s="3"/>
      <c r="M23" s="3"/>
      <c r="N23" s="94"/>
      <c r="O23" s="3"/>
    </row>
    <row r="24" spans="1:15" x14ac:dyDescent="0.25">
      <c r="A24" s="3"/>
      <c r="B24" s="197"/>
      <c r="C24" s="197"/>
      <c r="D24" s="197"/>
      <c r="E24" s="197"/>
      <c r="F24" s="197"/>
      <c r="G24" s="197"/>
      <c r="H24" s="197"/>
      <c r="I24" s="197"/>
      <c r="J24" s="3"/>
      <c r="K24" s="3"/>
      <c r="L24" s="3"/>
      <c r="M24" s="3"/>
      <c r="N24" s="94"/>
      <c r="O24" s="3"/>
    </row>
    <row r="25" spans="1:15" x14ac:dyDescent="0.25">
      <c r="A25" s="3"/>
      <c r="B25" s="49" t="s">
        <v>191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2" t="s">
        <v>192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2" t="s">
        <v>193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2" t="s">
        <v>194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49" t="s">
        <v>126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2" t="s">
        <v>249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2" t="s">
        <v>137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49" t="s">
        <v>128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2" t="s">
        <v>250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2" t="s">
        <v>251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49" t="s">
        <v>130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2" t="s">
        <v>252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2" t="s">
        <v>253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49" t="s">
        <v>363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2" t="s">
        <v>197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2" t="s">
        <v>198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2" t="s">
        <v>199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2" t="s">
        <v>241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107" t="s">
        <v>242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90" t="s">
        <v>255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3"/>
    </row>
    <row r="51" spans="1:15" x14ac:dyDescent="0.25">
      <c r="A51" s="3"/>
      <c r="B51" s="9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14" t="s">
        <v>256</v>
      </c>
      <c r="C52" s="315"/>
      <c r="D52" s="315"/>
      <c r="E52" s="315"/>
      <c r="F52" s="316"/>
      <c r="G52" s="317" t="s">
        <v>375</v>
      </c>
      <c r="H52" s="319"/>
      <c r="I52" s="318"/>
      <c r="J52" s="3"/>
      <c r="K52"/>
      <c r="L52"/>
      <c r="M52"/>
      <c r="N52"/>
      <c r="O52"/>
    </row>
    <row r="53" spans="1:15" x14ac:dyDescent="0.25">
      <c r="A53" s="3"/>
      <c r="B53" s="314" t="s">
        <v>257</v>
      </c>
      <c r="C53" s="315"/>
      <c r="D53" s="315"/>
      <c r="E53" s="315"/>
      <c r="F53" s="316"/>
      <c r="G53" s="317" t="s">
        <v>374</v>
      </c>
      <c r="H53" s="319"/>
      <c r="I53" s="318"/>
      <c r="J53" s="3"/>
      <c r="K53"/>
      <c r="L53"/>
      <c r="M53"/>
      <c r="N53"/>
      <c r="O53"/>
    </row>
    <row r="54" spans="1:15" x14ac:dyDescent="0.25">
      <c r="A54" s="3"/>
      <c r="B54" s="314" t="s">
        <v>258</v>
      </c>
      <c r="C54" s="315"/>
      <c r="D54" s="315"/>
      <c r="E54" s="315"/>
      <c r="F54" s="316"/>
      <c r="G54" s="317" t="s">
        <v>374</v>
      </c>
      <c r="H54" s="319"/>
      <c r="I54" s="318"/>
      <c r="J54" s="3"/>
      <c r="K54"/>
      <c r="L54"/>
      <c r="M54"/>
      <c r="N54"/>
      <c r="O54"/>
    </row>
    <row r="55" spans="1:15" x14ac:dyDescent="0.25">
      <c r="A55" s="3"/>
      <c r="B55" s="314" t="s">
        <v>259</v>
      </c>
      <c r="C55" s="315"/>
      <c r="D55" s="315"/>
      <c r="E55" s="315"/>
      <c r="F55" s="316"/>
      <c r="G55" s="317" t="s">
        <v>376</v>
      </c>
      <c r="H55" s="319"/>
      <c r="I55" s="318"/>
      <c r="J55" s="3"/>
      <c r="K55"/>
      <c r="L55"/>
      <c r="M55"/>
      <c r="N55"/>
      <c r="O55"/>
    </row>
    <row r="56" spans="1:15" x14ac:dyDescent="0.25">
      <c r="A56" s="3"/>
      <c r="B56" s="90" t="s">
        <v>217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2" t="s">
        <v>228</v>
      </c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2" t="s">
        <v>229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49" t="s">
        <v>145</v>
      </c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2" t="s">
        <v>230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2" t="s">
        <v>231</v>
      </c>
      <c r="C62" s="2"/>
      <c r="D62" s="3"/>
      <c r="E62" s="3"/>
      <c r="F62" s="3"/>
      <c r="G62" s="3"/>
      <c r="H62" s="3"/>
      <c r="I62" s="3"/>
      <c r="J62" s="3"/>
      <c r="K62" s="3"/>
      <c r="L62" s="3"/>
      <c r="O62" s="3"/>
    </row>
    <row r="63" spans="1:15" x14ac:dyDescent="0.25">
      <c r="A63" s="3"/>
      <c r="B63" s="2" t="s">
        <v>232</v>
      </c>
      <c r="C63" s="2"/>
      <c r="D63" s="3"/>
      <c r="E63" s="3"/>
      <c r="F63" s="3"/>
      <c r="G63" s="3"/>
      <c r="H63" s="3"/>
      <c r="I63" s="3"/>
      <c r="J63" s="3"/>
      <c r="K63" s="3"/>
      <c r="L63" s="3"/>
      <c r="O63" s="3"/>
    </row>
    <row r="64" spans="1:15" x14ac:dyDescent="0.25">
      <c r="A64" s="3"/>
      <c r="B64" s="2" t="s">
        <v>233</v>
      </c>
      <c r="C64" s="2"/>
      <c r="D64" s="3"/>
      <c r="E64" s="3"/>
      <c r="F64" s="3"/>
      <c r="G64" s="3"/>
      <c r="H64" s="3"/>
      <c r="I64" s="3"/>
      <c r="J64" s="3"/>
      <c r="K64" s="3"/>
      <c r="L64" s="3"/>
      <c r="O64" s="3"/>
    </row>
    <row r="65" spans="1:15" x14ac:dyDescent="0.25">
      <c r="A65" s="3"/>
      <c r="B65" s="2" t="s">
        <v>148</v>
      </c>
      <c r="C65" s="2"/>
      <c r="D65" s="3"/>
      <c r="E65" s="3"/>
      <c r="F65" s="3"/>
      <c r="G65" s="3"/>
      <c r="H65" s="3"/>
      <c r="I65" s="3"/>
      <c r="J65" s="3"/>
      <c r="K65" s="3"/>
      <c r="L65" s="3"/>
      <c r="O65" s="3"/>
    </row>
    <row r="66" spans="1:15" x14ac:dyDescent="0.25">
      <c r="A66" s="3"/>
      <c r="B66" s="2" t="s">
        <v>234</v>
      </c>
      <c r="D66" s="3"/>
      <c r="E66" s="3"/>
      <c r="F66" s="3"/>
      <c r="G66" s="3"/>
      <c r="H66" s="3"/>
      <c r="I66" s="3"/>
      <c r="J66" s="3"/>
      <c r="K66" s="3"/>
      <c r="L66" s="3"/>
      <c r="O66" s="3"/>
    </row>
    <row r="67" spans="1:15" x14ac:dyDescent="0.25">
      <c r="A67" s="3"/>
      <c r="B67" s="2" t="s">
        <v>235</v>
      </c>
      <c r="C67" s="2"/>
      <c r="D67" s="3"/>
      <c r="E67" s="3"/>
      <c r="F67" s="3"/>
      <c r="G67" s="3"/>
      <c r="H67" s="3"/>
      <c r="I67" s="3"/>
      <c r="J67" s="3"/>
      <c r="K67" s="3"/>
      <c r="L67" s="3"/>
      <c r="O67" s="3"/>
    </row>
    <row r="68" spans="1:15" x14ac:dyDescent="0.25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O68" s="3"/>
    </row>
    <row r="69" spans="1:15" x14ac:dyDescent="0.25">
      <c r="A69" s="3"/>
      <c r="B69" s="2" t="s">
        <v>149</v>
      </c>
      <c r="C69" s="2"/>
      <c r="D69" s="3"/>
      <c r="E69" s="3"/>
      <c r="F69" s="3"/>
      <c r="G69" s="3"/>
      <c r="H69" s="3"/>
      <c r="I69" s="3"/>
      <c r="J69" s="3"/>
      <c r="K69" s="3"/>
      <c r="L69" s="3"/>
      <c r="O69" s="3"/>
    </row>
    <row r="70" spans="1:15" x14ac:dyDescent="0.25">
      <c r="A70" s="3"/>
      <c r="O70" s="3"/>
    </row>
    <row r="73" spans="1:15" x14ac:dyDescent="0.25">
      <c r="A73" s="3"/>
    </row>
    <row r="74" spans="1:15" x14ac:dyDescent="0.25">
      <c r="A74" s="3"/>
    </row>
    <row r="75" spans="1:15" x14ac:dyDescent="0.25">
      <c r="A75" s="3"/>
    </row>
    <row r="76" spans="1:15" x14ac:dyDescent="0.25">
      <c r="A76" s="3"/>
    </row>
    <row r="77" spans="1:15" x14ac:dyDescent="0.25">
      <c r="A77" s="3"/>
    </row>
    <row r="78" spans="1:15" x14ac:dyDescent="0.25">
      <c r="A78" s="3"/>
    </row>
    <row r="79" spans="1:15" x14ac:dyDescent="0.25">
      <c r="A79" s="3"/>
      <c r="O79" s="3"/>
    </row>
    <row r="80" spans="1:15" x14ac:dyDescent="0.25">
      <c r="A80" s="3"/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</sheetData>
  <sheetProtection algorithmName="SHA-512" hashValue="CMbXMbgjSW5GP4wx+JXpbveNsjO5CBp9IKGE9XA377WUpwXikHySkMwM5Rv+Wg79D7tkNRdCQym1O/PNlvK/5g==" saltValue="6o3xBjln5jAAbkM1b+ssjQ==" spinCount="100000" sheet="1" objects="1" scenarios="1"/>
  <mergeCells count="15">
    <mergeCell ref="E17:H17"/>
    <mergeCell ref="E16:H16"/>
    <mergeCell ref="M1:Q1"/>
    <mergeCell ref="G55:I55"/>
    <mergeCell ref="G52:I52"/>
    <mergeCell ref="G53:I53"/>
    <mergeCell ref="G54:I54"/>
    <mergeCell ref="B52:F52"/>
    <mergeCell ref="B53:F53"/>
    <mergeCell ref="B54:F54"/>
    <mergeCell ref="B55:F55"/>
    <mergeCell ref="B22:I23"/>
    <mergeCell ref="E20:H20"/>
    <mergeCell ref="E19:H19"/>
    <mergeCell ref="E18:H18"/>
  </mergeCells>
  <pageMargins left="0.7" right="0.7" top="0.75" bottom="0.75" header="0.3" footer="0.3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5DD9-7F0E-457B-AEC3-AAC414D486B5}">
  <sheetPr>
    <pageSetUpPr fitToPage="1"/>
  </sheetPr>
  <dimension ref="A1:Q86"/>
  <sheetViews>
    <sheetView tabSelected="1" zoomScale="80" zoomScaleNormal="80" workbookViewId="0">
      <selection activeCell="N23" sqref="N23"/>
    </sheetView>
  </sheetViews>
  <sheetFormatPr defaultRowHeight="15" x14ac:dyDescent="0.25"/>
  <cols>
    <col min="1" max="1" width="2.28515625" style="92" customWidth="1"/>
    <col min="2" max="2" width="20.42578125" style="92" customWidth="1"/>
    <col min="3" max="7" width="9.42578125" style="92" customWidth="1"/>
    <col min="8" max="12" width="7.85546875" style="92" customWidth="1"/>
    <col min="13" max="15" width="9.42578125" style="92" customWidth="1"/>
    <col min="16" max="16" width="15.140625" customWidth="1"/>
    <col min="17" max="17" width="9.42578125" customWidth="1"/>
  </cols>
  <sheetData>
    <row r="1" spans="1:17" x14ac:dyDescent="0.25">
      <c r="A1" s="3"/>
      <c r="B1" s="1"/>
      <c r="C1" s="2"/>
      <c r="D1" s="3"/>
      <c r="E1" s="3"/>
      <c r="F1" s="3" t="s">
        <v>0</v>
      </c>
      <c r="G1" s="90"/>
      <c r="H1" s="3"/>
      <c r="L1" s="248" t="s">
        <v>1</v>
      </c>
      <c r="M1" s="248"/>
      <c r="N1" s="248"/>
      <c r="O1" s="248"/>
      <c r="P1" s="248"/>
      <c r="Q1" s="90"/>
    </row>
    <row r="2" spans="1:17" x14ac:dyDescent="0.25">
      <c r="F2" s="3" t="s">
        <v>2</v>
      </c>
      <c r="P2" s="92"/>
      <c r="Q2" s="92"/>
    </row>
    <row r="3" spans="1:17" x14ac:dyDescent="0.25">
      <c r="A3" s="3"/>
      <c r="B3" s="1"/>
      <c r="C3" s="2"/>
      <c r="D3" s="3"/>
      <c r="E3" s="3"/>
      <c r="F3" s="3" t="s">
        <v>5</v>
      </c>
      <c r="G3" s="3"/>
      <c r="H3" s="3"/>
      <c r="K3" s="3"/>
      <c r="L3" s="3" t="s">
        <v>3</v>
      </c>
      <c r="M3" s="3"/>
      <c r="N3" s="3"/>
      <c r="O3" s="3" t="s">
        <v>4</v>
      </c>
      <c r="P3" s="3"/>
      <c r="Q3" s="3"/>
    </row>
    <row r="4" spans="1:17" x14ac:dyDescent="0.25">
      <c r="A4" s="3"/>
      <c r="B4" s="1"/>
      <c r="C4" s="2"/>
      <c r="D4" s="3"/>
      <c r="E4" s="3"/>
      <c r="F4" s="3"/>
      <c r="G4" s="3"/>
      <c r="H4" s="3"/>
      <c r="K4" s="3"/>
      <c r="L4" s="3" t="s">
        <v>6</v>
      </c>
      <c r="M4" s="3"/>
      <c r="N4" s="3"/>
      <c r="O4" s="3" t="s">
        <v>7</v>
      </c>
      <c r="P4" s="3"/>
      <c r="Q4" s="3"/>
    </row>
    <row r="5" spans="1:17" x14ac:dyDescent="0.25">
      <c r="A5" s="3"/>
      <c r="B5" s="1"/>
      <c r="C5" s="2"/>
      <c r="D5" s="3"/>
      <c r="E5" s="3"/>
      <c r="F5" s="3" t="s">
        <v>10</v>
      </c>
      <c r="G5" s="3"/>
      <c r="H5" s="3"/>
      <c r="K5" s="3"/>
      <c r="L5" s="3" t="s">
        <v>8</v>
      </c>
      <c r="M5" s="3"/>
      <c r="N5" s="3"/>
      <c r="O5" s="3" t="s">
        <v>9</v>
      </c>
      <c r="P5" s="3"/>
      <c r="Q5" s="3"/>
    </row>
    <row r="6" spans="1:17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11</v>
      </c>
      <c r="P6" s="8"/>
      <c r="Q6" s="8"/>
    </row>
    <row r="7" spans="1:17" ht="15.75" thickTop="1" x14ac:dyDescent="0.25">
      <c r="A7" s="3"/>
      <c r="B7" s="1"/>
      <c r="C7" s="2"/>
      <c r="D7" s="3"/>
      <c r="E7" s="3"/>
      <c r="F7" s="3"/>
      <c r="G7" s="3"/>
      <c r="H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1"/>
      <c r="C8" s="2"/>
      <c r="D8" s="3"/>
      <c r="E8" s="3"/>
      <c r="F8" s="3"/>
      <c r="G8" s="3"/>
      <c r="H8" s="3"/>
      <c r="K8" s="3"/>
      <c r="L8" s="3"/>
      <c r="M8" s="3"/>
      <c r="N8" s="3"/>
      <c r="O8" s="3"/>
      <c r="P8" s="3"/>
      <c r="Q8" s="93"/>
    </row>
    <row r="9" spans="1:17" x14ac:dyDescent="0.25">
      <c r="A9" s="3"/>
      <c r="B9" s="1"/>
      <c r="C9" s="2"/>
      <c r="D9" s="3"/>
      <c r="E9" s="3"/>
      <c r="F9" s="3"/>
      <c r="G9" s="3"/>
      <c r="H9" s="3"/>
      <c r="K9" s="3"/>
      <c r="L9" s="3"/>
      <c r="M9" s="3"/>
      <c r="N9" s="3"/>
      <c r="O9" s="3"/>
      <c r="P9" s="3"/>
      <c r="Q9" s="94"/>
    </row>
    <row r="10" spans="1:17" x14ac:dyDescent="0.25">
      <c r="A10" s="3"/>
      <c r="B10" s="1"/>
      <c r="C10" s="2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12" t="s">
        <v>370</v>
      </c>
    </row>
    <row r="11" spans="1:17" x14ac:dyDescent="0.25">
      <c r="A11" s="3"/>
      <c r="B11" s="1"/>
      <c r="C11" s="2"/>
      <c r="D11" s="3"/>
      <c r="E11" s="3"/>
      <c r="F11" s="3"/>
      <c r="G11" s="3"/>
      <c r="H11" s="3"/>
      <c r="K11" s="3"/>
      <c r="L11" s="3"/>
      <c r="M11" s="3"/>
      <c r="N11" s="3"/>
      <c r="O11" s="3"/>
      <c r="P11" s="3"/>
      <c r="Q11" s="94"/>
    </row>
    <row r="12" spans="1:17" x14ac:dyDescent="0.25">
      <c r="A12" s="3"/>
      <c r="B12" s="1"/>
      <c r="C12" s="2"/>
      <c r="D12" s="3"/>
      <c r="E12" s="3"/>
      <c r="F12" s="3"/>
      <c r="G12" s="3"/>
      <c r="H12" s="3"/>
      <c r="I12" s="3"/>
      <c r="J12" s="3"/>
      <c r="K12" s="3"/>
      <c r="L12" s="94"/>
      <c r="M12"/>
      <c r="N12"/>
      <c r="O12"/>
    </row>
    <row r="13" spans="1:17" x14ac:dyDescent="0.25">
      <c r="A13" s="3"/>
      <c r="B13" s="14" t="s">
        <v>260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4"/>
    </row>
    <row r="14" spans="1:17" x14ac:dyDescent="0.25">
      <c r="A14" s="3"/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4"/>
    </row>
    <row r="15" spans="1:17" x14ac:dyDescent="0.25">
      <c r="A15" s="3"/>
      <c r="B15" s="11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4"/>
    </row>
    <row r="16" spans="1:17" ht="48" x14ac:dyDescent="0.25">
      <c r="A16" s="3"/>
      <c r="B16" s="327" t="s">
        <v>173</v>
      </c>
      <c r="C16" s="327"/>
      <c r="D16" s="327"/>
      <c r="E16" s="327" t="s">
        <v>174</v>
      </c>
      <c r="F16" s="327"/>
      <c r="G16" s="327" t="s">
        <v>175</v>
      </c>
      <c r="H16" s="327"/>
      <c r="I16" s="330" t="s">
        <v>176</v>
      </c>
      <c r="J16" s="331"/>
      <c r="K16" s="331"/>
      <c r="L16" s="321"/>
      <c r="M16" s="97" t="s">
        <v>238</v>
      </c>
      <c r="N16" s="320" t="s">
        <v>178</v>
      </c>
      <c r="O16" s="321"/>
    </row>
    <row r="17" spans="1:16" x14ac:dyDescent="0.25">
      <c r="A17" s="3"/>
      <c r="B17" s="335" t="s">
        <v>179</v>
      </c>
      <c r="C17" s="335"/>
      <c r="D17" s="335"/>
      <c r="E17" s="335" t="s">
        <v>180</v>
      </c>
      <c r="F17" s="335"/>
      <c r="G17" s="332">
        <v>2100</v>
      </c>
      <c r="H17" s="332"/>
      <c r="I17" s="337" t="s">
        <v>371</v>
      </c>
      <c r="J17" s="338"/>
      <c r="K17" s="338"/>
      <c r="L17" s="339"/>
      <c r="M17" s="101">
        <v>45</v>
      </c>
      <c r="N17" s="312">
        <v>2200</v>
      </c>
      <c r="O17" s="313"/>
    </row>
    <row r="18" spans="1:16" x14ac:dyDescent="0.25">
      <c r="A18" s="3"/>
      <c r="B18" s="335" t="s">
        <v>181</v>
      </c>
      <c r="C18" s="335"/>
      <c r="D18" s="335"/>
      <c r="E18" s="335" t="s">
        <v>182</v>
      </c>
      <c r="F18" s="335"/>
      <c r="G18" s="332">
        <v>2900</v>
      </c>
      <c r="H18" s="332"/>
      <c r="I18" s="337" t="s">
        <v>371</v>
      </c>
      <c r="J18" s="338"/>
      <c r="K18" s="338"/>
      <c r="L18" s="339"/>
      <c r="M18" s="101">
        <v>45</v>
      </c>
      <c r="N18" s="312">
        <v>4100</v>
      </c>
      <c r="O18" s="313"/>
    </row>
    <row r="19" spans="1:16" x14ac:dyDescent="0.25">
      <c r="A19" s="3"/>
      <c r="B19" s="335" t="s">
        <v>183</v>
      </c>
      <c r="C19" s="335"/>
      <c r="D19" s="335"/>
      <c r="E19" s="335" t="s">
        <v>184</v>
      </c>
      <c r="F19" s="335"/>
      <c r="G19" s="332">
        <v>4500</v>
      </c>
      <c r="H19" s="332"/>
      <c r="I19" s="317" t="s">
        <v>372</v>
      </c>
      <c r="J19" s="319"/>
      <c r="K19" s="319"/>
      <c r="L19" s="319"/>
      <c r="M19" s="101">
        <v>50</v>
      </c>
      <c r="N19" s="312">
        <v>7400</v>
      </c>
      <c r="O19" s="313"/>
    </row>
    <row r="20" spans="1:16" x14ac:dyDescent="0.25">
      <c r="A20" s="3"/>
      <c r="B20" s="335" t="s">
        <v>185</v>
      </c>
      <c r="C20" s="335"/>
      <c r="D20" s="335"/>
      <c r="E20" s="335" t="s">
        <v>186</v>
      </c>
      <c r="F20" s="335"/>
      <c r="G20" s="332">
        <v>7500</v>
      </c>
      <c r="H20" s="332"/>
      <c r="I20" s="317" t="s">
        <v>373</v>
      </c>
      <c r="J20" s="319"/>
      <c r="K20" s="319"/>
      <c r="L20" s="319"/>
      <c r="M20" s="101">
        <v>55</v>
      </c>
      <c r="N20" s="312">
        <v>10700</v>
      </c>
      <c r="O20" s="313"/>
    </row>
    <row r="21" spans="1:16" x14ac:dyDescent="0.25">
      <c r="A21" s="3"/>
      <c r="B21" s="335" t="s">
        <v>187</v>
      </c>
      <c r="C21" s="335"/>
      <c r="D21" s="335"/>
      <c r="E21" s="335" t="s">
        <v>188</v>
      </c>
      <c r="F21" s="335"/>
      <c r="G21" s="332">
        <v>9700</v>
      </c>
      <c r="H21" s="332"/>
      <c r="I21" s="317" t="s">
        <v>373</v>
      </c>
      <c r="J21" s="319"/>
      <c r="K21" s="319"/>
      <c r="L21" s="319"/>
      <c r="M21" s="101">
        <v>58</v>
      </c>
      <c r="N21" s="312">
        <v>13000</v>
      </c>
      <c r="O21" s="313"/>
    </row>
    <row r="22" spans="1:16" x14ac:dyDescent="0.25">
      <c r="A22" s="3"/>
      <c r="B22" s="335" t="s">
        <v>189</v>
      </c>
      <c r="C22" s="335"/>
      <c r="D22" s="335"/>
      <c r="E22" s="335" t="s">
        <v>190</v>
      </c>
      <c r="F22" s="335"/>
      <c r="G22" s="332">
        <v>12000</v>
      </c>
      <c r="H22" s="332"/>
      <c r="I22" s="317" t="s">
        <v>373</v>
      </c>
      <c r="J22" s="319"/>
      <c r="K22" s="319"/>
      <c r="L22" s="319"/>
      <c r="M22" s="101">
        <v>58</v>
      </c>
      <c r="N22" s="312">
        <v>15000</v>
      </c>
      <c r="O22" s="313"/>
    </row>
    <row r="23" spans="1:16" x14ac:dyDescent="0.25">
      <c r="A23" s="3"/>
      <c r="B23" s="11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4"/>
    </row>
    <row r="24" spans="1:16" x14ac:dyDescent="0.25">
      <c r="A24" s="3"/>
      <c r="B24" s="344" t="s">
        <v>247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</row>
    <row r="25" spans="1:16" x14ac:dyDescent="0.25">
      <c r="A25" s="3"/>
      <c r="B25" s="11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4"/>
    </row>
    <row r="26" spans="1:16" x14ac:dyDescent="0.25">
      <c r="A26" s="3"/>
      <c r="B26" s="90" t="s">
        <v>261</v>
      </c>
      <c r="C26" s="3"/>
      <c r="D26" s="3"/>
      <c r="E26" s="3"/>
      <c r="F26" s="3"/>
      <c r="G26" s="3"/>
    </row>
    <row r="27" spans="1:16" x14ac:dyDescent="0.25">
      <c r="A27" s="3"/>
      <c r="B27" s="3" t="s">
        <v>450</v>
      </c>
      <c r="C27" s="3"/>
      <c r="D27" s="3"/>
      <c r="E27" s="3"/>
      <c r="F27" s="3"/>
      <c r="G27" s="3"/>
      <c r="O27" s="3"/>
    </row>
    <row r="28" spans="1:16" x14ac:dyDescent="0.25">
      <c r="A28" s="3"/>
      <c r="B28" s="3"/>
      <c r="C28" s="3"/>
      <c r="D28" s="3"/>
      <c r="E28" s="3"/>
      <c r="F28" s="3"/>
      <c r="G28" s="3"/>
      <c r="O28" s="3"/>
    </row>
    <row r="29" spans="1:16" x14ac:dyDescent="0.25">
      <c r="A29" s="3"/>
      <c r="B29" s="49" t="s">
        <v>191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6" x14ac:dyDescent="0.25">
      <c r="A30" s="3"/>
      <c r="B30" s="3" t="s">
        <v>262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x14ac:dyDescent="0.25">
      <c r="A31" s="3"/>
      <c r="B31" s="3" t="s">
        <v>263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x14ac:dyDescent="0.25">
      <c r="A32" s="3"/>
      <c r="B32" s="2" t="s">
        <v>264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49" t="s">
        <v>126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2" t="s">
        <v>249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2" t="s">
        <v>137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49" t="s">
        <v>128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2" t="s">
        <v>250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2" t="s">
        <v>251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49" t="s">
        <v>130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2" t="s">
        <v>252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2" t="s">
        <v>253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1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49" t="s">
        <v>363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2" t="s">
        <v>197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2" t="s">
        <v>198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7" x14ac:dyDescent="0.25">
      <c r="A49" s="3"/>
      <c r="B49" s="2" t="s">
        <v>199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7" x14ac:dyDescent="0.25">
      <c r="A50" s="3"/>
      <c r="B50" s="2" t="s">
        <v>241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7" x14ac:dyDescent="0.25">
      <c r="A51" s="3"/>
      <c r="B51" s="107" t="s">
        <v>242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7" x14ac:dyDescent="0.25">
      <c r="A52" s="3"/>
      <c r="B52" s="107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7" x14ac:dyDescent="0.25">
      <c r="A53" s="3"/>
      <c r="B53" s="90" t="s">
        <v>265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7" x14ac:dyDescent="0.25">
      <c r="A54" s="3"/>
      <c r="B54" s="2"/>
      <c r="C54" s="2"/>
      <c r="D54" s="2"/>
      <c r="E54" s="2"/>
      <c r="F54" s="2"/>
      <c r="G54" s="2"/>
      <c r="H54" s="1"/>
      <c r="I54" s="1"/>
      <c r="J54" s="109"/>
      <c r="K54" s="109"/>
      <c r="L54" s="109"/>
      <c r="M54" s="109"/>
      <c r="N54" s="109"/>
      <c r="O54" s="109"/>
    </row>
    <row r="55" spans="1:17" ht="55.5" customHeight="1" x14ac:dyDescent="0.25">
      <c r="A55" s="49"/>
      <c r="B55" s="327" t="s">
        <v>203</v>
      </c>
      <c r="C55" s="328"/>
      <c r="D55" s="328"/>
      <c r="E55" s="327" t="s">
        <v>204</v>
      </c>
      <c r="F55" s="327"/>
      <c r="G55" s="320" t="s">
        <v>205</v>
      </c>
      <c r="H55" s="329"/>
      <c r="I55" s="320" t="s">
        <v>206</v>
      </c>
      <c r="J55" s="321"/>
      <c r="K55" s="320" t="s">
        <v>207</v>
      </c>
      <c r="L55" s="334"/>
      <c r="M55" s="242"/>
      <c r="N55" s="90"/>
      <c r="O55" s="49"/>
      <c r="P55" s="5"/>
      <c r="Q55" s="49"/>
    </row>
    <row r="56" spans="1:17" x14ac:dyDescent="0.25">
      <c r="A56" s="3"/>
      <c r="B56" s="314" t="s">
        <v>208</v>
      </c>
      <c r="C56" s="315"/>
      <c r="D56" s="316"/>
      <c r="E56" s="314">
        <v>15</v>
      </c>
      <c r="F56" s="316"/>
      <c r="G56" s="317">
        <v>2</v>
      </c>
      <c r="H56" s="318"/>
      <c r="I56" s="312">
        <v>1700</v>
      </c>
      <c r="J56" s="313"/>
      <c r="K56" s="312">
        <v>1200</v>
      </c>
      <c r="L56" s="333"/>
      <c r="M56" s="241"/>
      <c r="N56" s="4"/>
      <c r="O56" s="3"/>
      <c r="P56" s="1"/>
      <c r="Q56" s="3"/>
    </row>
    <row r="57" spans="1:17" x14ac:dyDescent="0.25">
      <c r="A57" s="3"/>
      <c r="B57" s="314" t="s">
        <v>210</v>
      </c>
      <c r="C57" s="315"/>
      <c r="D57" s="316"/>
      <c r="E57" s="314">
        <v>16</v>
      </c>
      <c r="F57" s="316"/>
      <c r="G57" s="317">
        <v>2</v>
      </c>
      <c r="H57" s="318"/>
      <c r="I57" s="312">
        <v>2500</v>
      </c>
      <c r="J57" s="313"/>
      <c r="K57" s="312">
        <v>1400</v>
      </c>
      <c r="L57" s="333"/>
      <c r="M57" s="241"/>
      <c r="N57" s="4"/>
      <c r="O57" s="3"/>
      <c r="P57" s="1"/>
      <c r="Q57" s="3"/>
    </row>
    <row r="58" spans="1:17" x14ac:dyDescent="0.25">
      <c r="A58" s="3"/>
      <c r="B58" s="314" t="s">
        <v>212</v>
      </c>
      <c r="C58" s="315"/>
      <c r="D58" s="316"/>
      <c r="E58" s="314">
        <v>36</v>
      </c>
      <c r="F58" s="316"/>
      <c r="G58" s="317">
        <v>3</v>
      </c>
      <c r="H58" s="318"/>
      <c r="I58" s="312">
        <v>4000</v>
      </c>
      <c r="J58" s="313"/>
      <c r="K58" s="312">
        <v>1650</v>
      </c>
      <c r="L58" s="333"/>
      <c r="M58" s="241"/>
      <c r="N58" s="4"/>
      <c r="O58" s="3"/>
      <c r="P58" s="1"/>
      <c r="Q58" s="3"/>
    </row>
    <row r="59" spans="1:17" x14ac:dyDescent="0.25">
      <c r="A59" s="3"/>
      <c r="B59" s="314" t="s">
        <v>214</v>
      </c>
      <c r="C59" s="315"/>
      <c r="D59" s="316"/>
      <c r="E59" s="314">
        <v>45</v>
      </c>
      <c r="F59" s="316"/>
      <c r="G59" s="317">
        <v>4</v>
      </c>
      <c r="H59" s="318"/>
      <c r="I59" s="312">
        <v>6500</v>
      </c>
      <c r="J59" s="313"/>
      <c r="K59" s="312">
        <v>2700</v>
      </c>
      <c r="L59" s="333"/>
      <c r="M59" s="241"/>
      <c r="N59" s="4"/>
      <c r="O59" s="3"/>
      <c r="P59" s="1"/>
      <c r="Q59" s="3"/>
    </row>
    <row r="60" spans="1:17" x14ac:dyDescent="0.25">
      <c r="A60" s="3"/>
      <c r="B60" s="2"/>
      <c r="C60" s="2"/>
      <c r="D60" s="2"/>
      <c r="E60" s="2"/>
      <c r="F60" s="2"/>
      <c r="G60" s="2"/>
      <c r="H60" s="1"/>
      <c r="I60" s="1"/>
      <c r="J60" s="109"/>
      <c r="K60" s="109"/>
      <c r="L60" s="109"/>
      <c r="M60" s="109"/>
      <c r="N60" s="109"/>
      <c r="O60" s="109"/>
    </row>
    <row r="61" spans="1:17" x14ac:dyDescent="0.25">
      <c r="A61" s="3"/>
      <c r="B61" s="90" t="s">
        <v>217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7" x14ac:dyDescent="0.25">
      <c r="A62" s="3"/>
      <c r="B62" s="3" t="s">
        <v>254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7" x14ac:dyDescent="0.25">
      <c r="A63" s="3"/>
      <c r="B63" s="3" t="s">
        <v>220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90" t="s">
        <v>266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9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14" t="s">
        <v>267</v>
      </c>
      <c r="C67" s="315"/>
      <c r="D67" s="315"/>
      <c r="E67" s="315"/>
      <c r="F67" s="315"/>
      <c r="G67" s="315"/>
      <c r="H67" s="315"/>
      <c r="I67" s="315"/>
      <c r="J67" s="315"/>
      <c r="K67" s="316"/>
      <c r="L67" s="317" t="s">
        <v>379</v>
      </c>
      <c r="M67" s="319"/>
      <c r="N67" s="318"/>
      <c r="O67" s="3"/>
    </row>
    <row r="68" spans="1:15" x14ac:dyDescent="0.25">
      <c r="A68" s="3"/>
      <c r="B68" s="314" t="s">
        <v>268</v>
      </c>
      <c r="C68" s="315"/>
      <c r="D68" s="315"/>
      <c r="E68" s="315"/>
      <c r="F68" s="315"/>
      <c r="G68" s="315"/>
      <c r="H68" s="315"/>
      <c r="I68" s="315"/>
      <c r="J68" s="315"/>
      <c r="K68" s="316"/>
      <c r="L68" s="317" t="s">
        <v>380</v>
      </c>
      <c r="M68" s="319"/>
      <c r="N68" s="318"/>
    </row>
    <row r="69" spans="1:15" x14ac:dyDescent="0.25">
      <c r="A69" s="3"/>
      <c r="B69" s="90" t="s">
        <v>217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5" x14ac:dyDescent="0.25">
      <c r="A70" s="3"/>
      <c r="B70" s="2" t="s">
        <v>228</v>
      </c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5" x14ac:dyDescent="0.25">
      <c r="A71" s="3"/>
      <c r="B71" s="2" t="s">
        <v>229</v>
      </c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5" x14ac:dyDescent="0.25">
      <c r="A72" s="3"/>
    </row>
    <row r="73" spans="1:15" x14ac:dyDescent="0.25">
      <c r="A73" s="3"/>
      <c r="B73" s="49" t="s">
        <v>145</v>
      </c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5" x14ac:dyDescent="0.25">
      <c r="A74" s="3"/>
      <c r="B74" s="2" t="s">
        <v>230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2" t="s">
        <v>231</v>
      </c>
      <c r="C75" s="2"/>
      <c r="D75" s="3"/>
      <c r="E75" s="3"/>
      <c r="F75" s="3"/>
      <c r="G75" s="3"/>
      <c r="H75" s="3"/>
      <c r="I75" s="3"/>
      <c r="J75" s="3"/>
      <c r="K75" s="3"/>
      <c r="L75" s="3"/>
      <c r="O75" s="3"/>
    </row>
    <row r="76" spans="1:15" x14ac:dyDescent="0.25">
      <c r="A76" s="3"/>
      <c r="B76" s="2" t="s">
        <v>232</v>
      </c>
      <c r="C76" s="2"/>
      <c r="D76" s="3"/>
      <c r="E76" s="3"/>
      <c r="F76" s="3"/>
      <c r="G76" s="3"/>
      <c r="H76" s="3"/>
      <c r="I76" s="3"/>
      <c r="J76" s="3"/>
      <c r="K76" s="3"/>
      <c r="L76" s="3"/>
      <c r="O76" s="3"/>
    </row>
    <row r="77" spans="1:15" x14ac:dyDescent="0.25">
      <c r="A77" s="3"/>
      <c r="B77" s="2" t="s">
        <v>233</v>
      </c>
      <c r="C77" s="2"/>
      <c r="D77" s="3"/>
      <c r="E77" s="3"/>
      <c r="F77" s="3"/>
      <c r="G77" s="3"/>
      <c r="H77" s="3"/>
      <c r="I77" s="3"/>
      <c r="J77" s="3"/>
      <c r="K77" s="3"/>
      <c r="L77" s="3"/>
      <c r="O77" s="3"/>
    </row>
    <row r="78" spans="1:15" x14ac:dyDescent="0.25">
      <c r="A78" s="3"/>
      <c r="B78" s="2" t="s">
        <v>148</v>
      </c>
      <c r="C78" s="2"/>
      <c r="D78" s="3"/>
      <c r="E78" s="3"/>
      <c r="F78" s="3"/>
      <c r="G78" s="3"/>
      <c r="H78" s="3"/>
      <c r="I78" s="3"/>
      <c r="J78" s="3"/>
      <c r="K78" s="3"/>
      <c r="L78" s="3"/>
      <c r="O78" s="3"/>
    </row>
    <row r="79" spans="1:15" x14ac:dyDescent="0.25">
      <c r="B79" s="2" t="s">
        <v>234</v>
      </c>
      <c r="D79" s="3"/>
      <c r="E79" s="3"/>
      <c r="F79" s="3"/>
      <c r="G79" s="3"/>
      <c r="H79" s="3"/>
      <c r="I79" s="3"/>
      <c r="J79" s="3"/>
      <c r="K79" s="3"/>
      <c r="L79" s="3"/>
      <c r="O79" s="3"/>
    </row>
    <row r="80" spans="1:15" ht="24.75" customHeight="1" x14ac:dyDescent="0.25">
      <c r="A80" s="3"/>
      <c r="B80" s="2" t="s">
        <v>235</v>
      </c>
      <c r="C80" s="2"/>
      <c r="D80" s="3"/>
      <c r="E80" s="3"/>
      <c r="F80" s="3"/>
      <c r="G80" s="3"/>
      <c r="H80" s="3"/>
      <c r="I80" s="3"/>
      <c r="J80" s="3"/>
      <c r="K80" s="3"/>
      <c r="L80" s="3"/>
    </row>
    <row r="81" spans="1:2" x14ac:dyDescent="0.25">
      <c r="A81" s="3"/>
    </row>
    <row r="82" spans="1:2" x14ac:dyDescent="0.25">
      <c r="A82" s="3"/>
      <c r="B82" s="2" t="s">
        <v>149</v>
      </c>
    </row>
    <row r="83" spans="1:2" x14ac:dyDescent="0.25">
      <c r="A83" s="3"/>
    </row>
    <row r="84" spans="1:2" x14ac:dyDescent="0.25">
      <c r="A84" s="3"/>
    </row>
    <row r="85" spans="1:2" x14ac:dyDescent="0.25">
      <c r="A85" s="10"/>
    </row>
    <row r="86" spans="1:2" x14ac:dyDescent="0.25">
      <c r="A86" s="3"/>
    </row>
  </sheetData>
  <sheetProtection algorithmName="SHA-512" hashValue="648tBvARA/uI0ZAJV8tOgHq09dCZJ6IyOm2+xZKeNrHEFtJkz7woXvKxN8yNda18hybQpTlASN4oOKJcX1z3sw==" saltValue="pBkRNOqbUnm6yWRhkUR5CQ==" spinCount="100000" sheet="1" objects="1" scenarios="1"/>
  <mergeCells count="66">
    <mergeCell ref="B24:P24"/>
    <mergeCell ref="B22:D22"/>
    <mergeCell ref="E22:F22"/>
    <mergeCell ref="G22:H22"/>
    <mergeCell ref="I22:L22"/>
    <mergeCell ref="N22:O22"/>
    <mergeCell ref="N20:O20"/>
    <mergeCell ref="B21:D21"/>
    <mergeCell ref="E21:F21"/>
    <mergeCell ref="G21:H21"/>
    <mergeCell ref="I21:L21"/>
    <mergeCell ref="N21:O21"/>
    <mergeCell ref="B20:D20"/>
    <mergeCell ref="E20:F20"/>
    <mergeCell ref="G20:H20"/>
    <mergeCell ref="I20:L20"/>
    <mergeCell ref="N18:O18"/>
    <mergeCell ref="B19:D19"/>
    <mergeCell ref="E19:F19"/>
    <mergeCell ref="G19:H19"/>
    <mergeCell ref="I19:L19"/>
    <mergeCell ref="N19:O19"/>
    <mergeCell ref="B18:D18"/>
    <mergeCell ref="E18:F18"/>
    <mergeCell ref="G18:H18"/>
    <mergeCell ref="I18:L18"/>
    <mergeCell ref="B17:D17"/>
    <mergeCell ref="E17:F17"/>
    <mergeCell ref="G17:H17"/>
    <mergeCell ref="I17:L17"/>
    <mergeCell ref="N17:O17"/>
    <mergeCell ref="L1:P1"/>
    <mergeCell ref="B16:D16"/>
    <mergeCell ref="E16:F16"/>
    <mergeCell ref="G16:H16"/>
    <mergeCell ref="I16:L16"/>
    <mergeCell ref="N16:O16"/>
    <mergeCell ref="B68:K68"/>
    <mergeCell ref="L68:N68"/>
    <mergeCell ref="B67:K67"/>
    <mergeCell ref="L67:N67"/>
    <mergeCell ref="B55:D55"/>
    <mergeCell ref="E55:F55"/>
    <mergeCell ref="G55:H55"/>
    <mergeCell ref="I55:J55"/>
    <mergeCell ref="K55:L55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</mergeCells>
  <pageMargins left="0.7" right="0.7" top="0.75" bottom="0.75" header="0.3" footer="0.3"/>
  <pageSetup paperSize="9" scale="5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D56A-8D91-4CC5-BCC7-2D8778FDD7A6}">
  <dimension ref="A1:P71"/>
  <sheetViews>
    <sheetView zoomScale="90" zoomScaleNormal="90" workbookViewId="0">
      <selection activeCell="M27" sqref="M27"/>
    </sheetView>
  </sheetViews>
  <sheetFormatPr defaultRowHeight="15" x14ac:dyDescent="0.25"/>
  <cols>
    <col min="1" max="1" width="3" style="92" customWidth="1"/>
    <col min="2" max="3" width="6.85546875" style="92" customWidth="1"/>
    <col min="4" max="4" width="6" style="92" customWidth="1"/>
    <col min="5" max="6" width="6.85546875" style="92" customWidth="1"/>
    <col min="7" max="7" width="6" style="92" customWidth="1"/>
    <col min="8" max="10" width="6.85546875" style="92" customWidth="1"/>
    <col min="11" max="11" width="8.85546875" style="92" customWidth="1"/>
    <col min="12" max="14" width="6.85546875" style="92" customWidth="1"/>
    <col min="15" max="15" width="7.7109375" style="92" customWidth="1"/>
    <col min="16" max="16" width="16.42578125" style="92" customWidth="1"/>
  </cols>
  <sheetData>
    <row r="1" spans="1:16" x14ac:dyDescent="0.25">
      <c r="A1" s="3"/>
      <c r="B1" s="1"/>
      <c r="C1" s="2"/>
      <c r="D1" s="3"/>
      <c r="E1" s="3" t="s">
        <v>0</v>
      </c>
      <c r="F1" s="3"/>
      <c r="G1" s="90"/>
      <c r="H1" s="3"/>
      <c r="I1" s="248" t="s">
        <v>1</v>
      </c>
      <c r="J1" s="248"/>
      <c r="K1" s="248"/>
      <c r="L1" s="248"/>
      <c r="M1" s="248"/>
      <c r="N1" s="248"/>
      <c r="O1" s="248"/>
      <c r="P1" s="3"/>
    </row>
    <row r="2" spans="1:16" x14ac:dyDescent="0.25">
      <c r="E2" s="3" t="s">
        <v>2</v>
      </c>
    </row>
    <row r="3" spans="1:16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  <c r="P3" s="3"/>
    </row>
    <row r="4" spans="1:16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  <c r="P4" s="3"/>
    </row>
    <row r="5" spans="1:16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  <c r="P5" s="3"/>
    </row>
    <row r="6" spans="1:16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  <c r="P6" s="3"/>
    </row>
    <row r="7" spans="1:16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  <c r="P8" s="3"/>
    </row>
    <row r="9" spans="1:16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  <c r="P9" s="3"/>
    </row>
    <row r="10" spans="1:16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  <c r="P10" s="3"/>
    </row>
    <row r="11" spans="1:16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  <c r="P11" s="3"/>
    </row>
    <row r="12" spans="1:16" x14ac:dyDescent="0.25">
      <c r="A12" s="3"/>
      <c r="B12" s="49" t="s">
        <v>269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6.25" customHeight="1" x14ac:dyDescent="0.25">
      <c r="A13" s="3"/>
      <c r="B13" s="353" t="s">
        <v>173</v>
      </c>
      <c r="C13" s="354"/>
      <c r="D13" s="355"/>
      <c r="E13" s="353" t="s">
        <v>174</v>
      </c>
      <c r="F13" s="354"/>
      <c r="G13" s="355"/>
      <c r="H13" s="320" t="s">
        <v>109</v>
      </c>
      <c r="I13" s="329"/>
      <c r="J13" s="320" t="s">
        <v>98</v>
      </c>
      <c r="K13" s="329"/>
      <c r="L13" s="320" t="s">
        <v>108</v>
      </c>
      <c r="M13" s="329"/>
      <c r="N13" s="320" t="s">
        <v>270</v>
      </c>
      <c r="O13" s="329"/>
      <c r="P13" s="3"/>
    </row>
    <row r="14" spans="1:16" x14ac:dyDescent="0.25">
      <c r="A14" s="3"/>
      <c r="B14" s="356"/>
      <c r="C14" s="357"/>
      <c r="D14" s="358"/>
      <c r="E14" s="356"/>
      <c r="F14" s="357"/>
      <c r="G14" s="358"/>
      <c r="H14" s="320" t="s">
        <v>271</v>
      </c>
      <c r="I14" s="334"/>
      <c r="J14" s="334"/>
      <c r="K14" s="334"/>
      <c r="L14" s="334"/>
      <c r="M14" s="334"/>
      <c r="N14" s="334"/>
      <c r="O14" s="329"/>
      <c r="P14" s="3"/>
    </row>
    <row r="15" spans="1:16" x14ac:dyDescent="0.25">
      <c r="A15" s="3"/>
      <c r="B15" s="352" t="s">
        <v>179</v>
      </c>
      <c r="C15" s="352"/>
      <c r="D15" s="352"/>
      <c r="E15" s="352" t="s">
        <v>180</v>
      </c>
      <c r="F15" s="352"/>
      <c r="G15" s="352"/>
      <c r="H15" s="350">
        <v>2700</v>
      </c>
      <c r="I15" s="351"/>
      <c r="J15" s="350">
        <v>2600</v>
      </c>
      <c r="K15" s="351"/>
      <c r="L15" s="350">
        <v>1900</v>
      </c>
      <c r="M15" s="351"/>
      <c r="N15" s="350">
        <v>5400</v>
      </c>
      <c r="O15" s="351"/>
      <c r="P15" s="3"/>
    </row>
    <row r="16" spans="1:16" x14ac:dyDescent="0.25">
      <c r="A16" s="3"/>
      <c r="B16" s="352" t="s">
        <v>181</v>
      </c>
      <c r="C16" s="352"/>
      <c r="D16" s="352"/>
      <c r="E16" s="352" t="s">
        <v>182</v>
      </c>
      <c r="F16" s="352"/>
      <c r="G16" s="352"/>
      <c r="H16" s="350">
        <v>3400</v>
      </c>
      <c r="I16" s="351"/>
      <c r="J16" s="350">
        <v>3200</v>
      </c>
      <c r="K16" s="351"/>
      <c r="L16" s="350">
        <v>2200</v>
      </c>
      <c r="M16" s="351"/>
      <c r="N16" s="350">
        <v>6200</v>
      </c>
      <c r="O16" s="351"/>
      <c r="P16" s="3"/>
    </row>
    <row r="17" spans="1:16" x14ac:dyDescent="0.25">
      <c r="A17" s="3"/>
      <c r="B17" s="352" t="s">
        <v>183</v>
      </c>
      <c r="C17" s="352"/>
      <c r="D17" s="352"/>
      <c r="E17" s="352" t="s">
        <v>184</v>
      </c>
      <c r="F17" s="352"/>
      <c r="G17" s="352"/>
      <c r="H17" s="350">
        <v>5400</v>
      </c>
      <c r="I17" s="351"/>
      <c r="J17" s="350">
        <v>6400</v>
      </c>
      <c r="K17" s="351"/>
      <c r="L17" s="350">
        <v>3700</v>
      </c>
      <c r="M17" s="351"/>
      <c r="N17" s="350">
        <v>7800</v>
      </c>
      <c r="O17" s="351"/>
      <c r="P17" s="3"/>
    </row>
    <row r="18" spans="1:16" x14ac:dyDescent="0.25">
      <c r="A18" s="3"/>
      <c r="B18" s="352" t="s">
        <v>185</v>
      </c>
      <c r="C18" s="352"/>
      <c r="D18" s="352"/>
      <c r="E18" s="352" t="s">
        <v>186</v>
      </c>
      <c r="F18" s="352"/>
      <c r="G18" s="352"/>
      <c r="H18" s="350">
        <v>7400</v>
      </c>
      <c r="I18" s="351"/>
      <c r="J18" s="350">
        <v>9100</v>
      </c>
      <c r="K18" s="351"/>
      <c r="L18" s="350">
        <v>8000</v>
      </c>
      <c r="M18" s="351"/>
      <c r="N18" s="350">
        <v>9600</v>
      </c>
      <c r="O18" s="351"/>
      <c r="P18" s="3"/>
    </row>
    <row r="19" spans="1:16" x14ac:dyDescent="0.25">
      <c r="A19" s="1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14"/>
      <c r="N19" s="114"/>
      <c r="O19" s="114"/>
      <c r="P19" s="3"/>
    </row>
    <row r="20" spans="1:16" x14ac:dyDescent="0.25">
      <c r="A20" s="3"/>
      <c r="B20" s="347" t="s">
        <v>248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9"/>
      <c r="M20" s="348" t="s">
        <v>272</v>
      </c>
      <c r="N20" s="348"/>
      <c r="O20" s="349"/>
      <c r="P20" s="3"/>
    </row>
    <row r="21" spans="1:16" x14ac:dyDescent="0.25">
      <c r="A21" s="3"/>
      <c r="B21" s="345" t="s">
        <v>273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12">
        <v>1700</v>
      </c>
      <c r="N21" s="333">
        <v>500</v>
      </c>
      <c r="O21" s="313"/>
      <c r="P21" s="3"/>
    </row>
    <row r="22" spans="1:16" x14ac:dyDescent="0.25">
      <c r="A22" s="3"/>
      <c r="B22" s="345" t="s">
        <v>274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12">
        <v>2000</v>
      </c>
      <c r="N22" s="333">
        <v>600</v>
      </c>
      <c r="O22" s="313"/>
      <c r="P22" s="3"/>
    </row>
    <row r="23" spans="1:16" x14ac:dyDescent="0.25">
      <c r="A23" s="3"/>
      <c r="B23" s="345" t="s">
        <v>275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12">
        <v>2500</v>
      </c>
      <c r="N23" s="333">
        <v>1500</v>
      </c>
      <c r="O23" s="313"/>
      <c r="P23" s="3"/>
    </row>
    <row r="24" spans="1:16" x14ac:dyDescent="0.25">
      <c r="A24" s="3"/>
      <c r="B24" s="345" t="s">
        <v>276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12">
        <v>4250</v>
      </c>
      <c r="N24" s="333">
        <v>1500</v>
      </c>
      <c r="O24" s="313"/>
      <c r="P24" s="3"/>
    </row>
    <row r="25" spans="1:16" x14ac:dyDescent="0.25">
      <c r="A25" s="3"/>
      <c r="B25" s="345" t="s">
        <v>277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12">
        <v>8000</v>
      </c>
      <c r="N25" s="333">
        <v>1500</v>
      </c>
      <c r="O25" s="313"/>
      <c r="P25" s="3"/>
    </row>
    <row r="26" spans="1:16" x14ac:dyDescent="0.25">
      <c r="A26" s="3"/>
      <c r="B26" s="345" t="s">
        <v>278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12">
        <v>12500</v>
      </c>
      <c r="N26" s="333">
        <v>1500</v>
      </c>
      <c r="O26" s="313"/>
      <c r="P26" s="3"/>
    </row>
    <row r="27" spans="1:16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3"/>
    </row>
    <row r="28" spans="1:16" x14ac:dyDescent="0.25">
      <c r="A28" s="3"/>
      <c r="B28" s="49" t="s">
        <v>191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 t="s">
        <v>262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0"/>
      <c r="B30" s="3" t="s">
        <v>263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2" t="s">
        <v>264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1"/>
      <c r="B33" s="49" t="s">
        <v>126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0" t="s">
        <v>48</v>
      </c>
      <c r="B34" s="2" t="s">
        <v>249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"/>
      <c r="B35" s="2" t="s">
        <v>137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"/>
      <c r="B37" s="49" t="s">
        <v>128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0" t="s">
        <v>48</v>
      </c>
      <c r="B38" s="2" t="s">
        <v>250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/>
      <c r="B39" s="2" t="s">
        <v>251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"/>
      <c r="B41" s="49" t="s">
        <v>130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0" t="s">
        <v>48</v>
      </c>
      <c r="B42" s="2" t="s">
        <v>252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0"/>
      <c r="B43" s="2" t="s">
        <v>253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0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"/>
      <c r="B45" s="49" t="s">
        <v>363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0" t="s">
        <v>48</v>
      </c>
      <c r="B46" s="2" t="s">
        <v>197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0" t="s">
        <v>48</v>
      </c>
      <c r="B47" s="2" t="s">
        <v>198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10"/>
      <c r="B48" s="2" t="s">
        <v>199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10" t="s">
        <v>48</v>
      </c>
      <c r="B49" s="2" t="s">
        <v>241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10"/>
      <c r="B50" s="107" t="s">
        <v>242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10"/>
      <c r="B51" s="107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B52" s="49" t="s">
        <v>145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6" x14ac:dyDescent="0.25">
      <c r="B53" s="2" t="s">
        <v>230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6" x14ac:dyDescent="0.25">
      <c r="B54" s="2" t="s">
        <v>231</v>
      </c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1:16" x14ac:dyDescent="0.25">
      <c r="B55" s="2" t="s">
        <v>232</v>
      </c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1:16" x14ac:dyDescent="0.25">
      <c r="B56" s="2" t="s">
        <v>233</v>
      </c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1:16" x14ac:dyDescent="0.25">
      <c r="A57" s="3"/>
      <c r="B57" s="2" t="s">
        <v>148</v>
      </c>
      <c r="C57" s="2"/>
      <c r="D57" s="3"/>
      <c r="E57" s="3"/>
      <c r="F57" s="3"/>
      <c r="G57" s="3"/>
      <c r="H57" s="3"/>
      <c r="I57" s="3"/>
      <c r="J57" s="3"/>
      <c r="K57" s="3"/>
      <c r="L57" s="3"/>
      <c r="O57" s="3"/>
    </row>
    <row r="58" spans="1:16" x14ac:dyDescent="0.25">
      <c r="A58" s="3"/>
      <c r="B58" s="2" t="s">
        <v>234</v>
      </c>
      <c r="D58" s="3"/>
      <c r="E58" s="3"/>
      <c r="F58" s="3"/>
      <c r="G58" s="3"/>
      <c r="H58" s="3"/>
      <c r="I58" s="3"/>
      <c r="J58" s="3"/>
      <c r="K58" s="3"/>
      <c r="L58" s="3"/>
      <c r="O58" s="3"/>
    </row>
    <row r="59" spans="1:16" x14ac:dyDescent="0.25">
      <c r="A59" s="3"/>
      <c r="B59" s="2" t="s">
        <v>235</v>
      </c>
      <c r="C59" s="2"/>
      <c r="D59" s="3"/>
      <c r="E59" s="3"/>
      <c r="F59" s="3"/>
      <c r="G59" s="3"/>
      <c r="H59" s="3"/>
      <c r="I59" s="3"/>
      <c r="J59" s="3"/>
      <c r="K59" s="3"/>
      <c r="L59" s="3"/>
      <c r="O59" s="3"/>
    </row>
    <row r="60" spans="1:16" x14ac:dyDescent="0.25">
      <c r="A60" s="3"/>
      <c r="O60" s="3"/>
    </row>
    <row r="61" spans="1:16" x14ac:dyDescent="0.25">
      <c r="A61" s="3"/>
      <c r="B61" s="2" t="s">
        <v>149</v>
      </c>
      <c r="O61" s="3"/>
    </row>
    <row r="62" spans="1:16" x14ac:dyDescent="0.25">
      <c r="A62" s="3"/>
      <c r="O62" s="3"/>
      <c r="P62" s="3"/>
    </row>
    <row r="63" spans="1:16" x14ac:dyDescent="0.25">
      <c r="A63" s="3"/>
      <c r="P63" s="3"/>
    </row>
    <row r="64" spans="1:16" x14ac:dyDescent="0.25">
      <c r="A64" s="3"/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</sheetData>
  <sheetProtection algorithmName="SHA-512" hashValue="qPdfIReKCYe9AnIhLo23tTC9vLkBuDDaUlrYkWyCz5j7jjawWhptU1wk/CKijH21S97otuxIHZWRhexDmVISxA==" saltValue="3/nQL/dX4cvKHCsGzdWoPw==" spinCount="100000" sheet="1" objects="1" scenarios="1"/>
  <mergeCells count="46">
    <mergeCell ref="I1:O1"/>
    <mergeCell ref="B13:D14"/>
    <mergeCell ref="E13:G14"/>
    <mergeCell ref="H13:I13"/>
    <mergeCell ref="J13:K13"/>
    <mergeCell ref="L13:M13"/>
    <mergeCell ref="N13:O13"/>
    <mergeCell ref="H14:O14"/>
    <mergeCell ref="N16:O16"/>
    <mergeCell ref="B15:D15"/>
    <mergeCell ref="E15:G15"/>
    <mergeCell ref="H15:I15"/>
    <mergeCell ref="J15:K15"/>
    <mergeCell ref="L15:M15"/>
    <mergeCell ref="N15:O15"/>
    <mergeCell ref="B16:D16"/>
    <mergeCell ref="E16:G16"/>
    <mergeCell ref="H16:I16"/>
    <mergeCell ref="J16:K16"/>
    <mergeCell ref="L16:M16"/>
    <mergeCell ref="N18:O18"/>
    <mergeCell ref="B17:D17"/>
    <mergeCell ref="E17:G17"/>
    <mergeCell ref="H17:I17"/>
    <mergeCell ref="J17:K17"/>
    <mergeCell ref="L17:M17"/>
    <mergeCell ref="N17:O17"/>
    <mergeCell ref="B18:D18"/>
    <mergeCell ref="E18:G18"/>
    <mergeCell ref="H18:I18"/>
    <mergeCell ref="J18:K18"/>
    <mergeCell ref="L18:M18"/>
    <mergeCell ref="B20:L20"/>
    <mergeCell ref="M20:O20"/>
    <mergeCell ref="B21:L21"/>
    <mergeCell ref="M21:O21"/>
    <mergeCell ref="B22:L22"/>
    <mergeCell ref="M22:O22"/>
    <mergeCell ref="B26:L26"/>
    <mergeCell ref="M26:O26"/>
    <mergeCell ref="B23:L23"/>
    <mergeCell ref="M23:O23"/>
    <mergeCell ref="B24:L24"/>
    <mergeCell ref="M24:O24"/>
    <mergeCell ref="B25:L25"/>
    <mergeCell ref="M25:O25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3CCE-C534-4558-8C1B-3814AA59F1D3}">
  <dimension ref="A1:O84"/>
  <sheetViews>
    <sheetView workbookViewId="0">
      <selection activeCell="L10" sqref="L10:N10"/>
    </sheetView>
  </sheetViews>
  <sheetFormatPr defaultRowHeight="15" x14ac:dyDescent="0.25"/>
  <cols>
    <col min="1" max="1" width="4" style="92" customWidth="1"/>
    <col min="2" max="4" width="7.42578125" style="92" customWidth="1"/>
    <col min="5" max="5" width="5.85546875" style="92" customWidth="1"/>
    <col min="6" max="11" width="6.5703125" style="92" customWidth="1"/>
    <col min="12" max="13" width="6.42578125" style="92" customWidth="1"/>
    <col min="14" max="14" width="9.7109375" style="92" customWidth="1"/>
    <col min="15" max="15" width="7.42578125" style="92" customWidth="1"/>
  </cols>
  <sheetData>
    <row r="1" spans="1:15" x14ac:dyDescent="0.25">
      <c r="A1" s="3"/>
      <c r="B1" s="1"/>
      <c r="C1" s="2"/>
      <c r="D1" s="3"/>
      <c r="E1" s="3" t="s">
        <v>0</v>
      </c>
      <c r="F1" s="3"/>
      <c r="G1" s="90"/>
      <c r="H1" s="3"/>
      <c r="I1" s="90" t="s">
        <v>1</v>
      </c>
      <c r="J1" s="90"/>
      <c r="K1" s="90"/>
      <c r="L1" s="90"/>
      <c r="M1" s="90"/>
      <c r="N1" s="90"/>
      <c r="O1" s="3"/>
    </row>
    <row r="2" spans="1:15" x14ac:dyDescent="0.25">
      <c r="E2" s="3" t="s">
        <v>2</v>
      </c>
    </row>
    <row r="3" spans="1:15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</row>
    <row r="5" spans="1:15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3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93"/>
      <c r="O8" s="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94"/>
      <c r="O9" s="3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36" t="s">
        <v>370</v>
      </c>
      <c r="M10" s="336"/>
      <c r="N10" s="336"/>
      <c r="O10" s="3"/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94"/>
      <c r="O11" s="3"/>
    </row>
    <row r="12" spans="1:15" x14ac:dyDescent="0.25">
      <c r="A12" s="3"/>
      <c r="B12" s="90" t="s">
        <v>279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4" spans="1:15" ht="15" customHeight="1" x14ac:dyDescent="0.25">
      <c r="A14" s="90"/>
      <c r="B14" s="353" t="s">
        <v>173</v>
      </c>
      <c r="C14" s="354"/>
      <c r="D14" s="354"/>
      <c r="E14" s="355"/>
      <c r="F14" s="320" t="s">
        <v>271</v>
      </c>
      <c r="G14" s="334"/>
      <c r="H14" s="334"/>
      <c r="I14" s="334"/>
      <c r="J14" s="334"/>
      <c r="K14" s="334"/>
      <c r="L14" s="334"/>
      <c r="M14" s="334"/>
      <c r="N14" s="329"/>
      <c r="O14" s="90"/>
    </row>
    <row r="15" spans="1:15" ht="28.5" customHeight="1" x14ac:dyDescent="0.25">
      <c r="A15" s="90"/>
      <c r="B15" s="356"/>
      <c r="C15" s="357"/>
      <c r="D15" s="357"/>
      <c r="E15" s="358"/>
      <c r="F15" s="320" t="s">
        <v>280</v>
      </c>
      <c r="G15" s="334"/>
      <c r="H15" s="334"/>
      <c r="I15" s="368" t="s">
        <v>281</v>
      </c>
      <c r="J15" s="369"/>
      <c r="K15" s="369"/>
      <c r="L15" s="320" t="s">
        <v>176</v>
      </c>
      <c r="M15" s="334"/>
      <c r="N15" s="329"/>
      <c r="O15" s="90"/>
    </row>
    <row r="16" spans="1:15" ht="15" customHeight="1" x14ac:dyDescent="0.25">
      <c r="A16" s="3"/>
      <c r="B16" s="314" t="s">
        <v>282</v>
      </c>
      <c r="C16" s="315"/>
      <c r="D16" s="315"/>
      <c r="E16" s="316"/>
      <c r="F16" s="312">
        <v>2900</v>
      </c>
      <c r="G16" s="333"/>
      <c r="H16" s="333"/>
      <c r="I16" s="360">
        <v>5100</v>
      </c>
      <c r="J16" s="361"/>
      <c r="K16" s="361"/>
      <c r="L16" s="365" t="s">
        <v>283</v>
      </c>
      <c r="M16" s="366"/>
      <c r="N16" s="367"/>
      <c r="O16" s="3"/>
    </row>
    <row r="17" spans="1:15" ht="15" customHeight="1" x14ac:dyDescent="0.25">
      <c r="A17" s="3"/>
      <c r="B17" s="314" t="s">
        <v>284</v>
      </c>
      <c r="C17" s="315"/>
      <c r="D17" s="315"/>
      <c r="E17" s="316"/>
      <c r="F17" s="312">
        <v>3400</v>
      </c>
      <c r="G17" s="333"/>
      <c r="H17" s="333"/>
      <c r="I17" s="360">
        <v>5500</v>
      </c>
      <c r="J17" s="361"/>
      <c r="K17" s="361"/>
      <c r="L17" s="365" t="s">
        <v>283</v>
      </c>
      <c r="M17" s="366"/>
      <c r="N17" s="367"/>
      <c r="O17" s="3"/>
    </row>
    <row r="18" spans="1:15" ht="15" customHeight="1" x14ac:dyDescent="0.25">
      <c r="A18" s="3"/>
      <c r="B18" s="314" t="s">
        <v>285</v>
      </c>
      <c r="C18" s="315"/>
      <c r="D18" s="315"/>
      <c r="E18" s="316"/>
      <c r="F18" s="312">
        <v>3700</v>
      </c>
      <c r="G18" s="333"/>
      <c r="H18" s="333"/>
      <c r="I18" s="360">
        <v>6100</v>
      </c>
      <c r="J18" s="361"/>
      <c r="K18" s="361"/>
      <c r="L18" s="365" t="s">
        <v>283</v>
      </c>
      <c r="M18" s="366"/>
      <c r="N18" s="367"/>
      <c r="O18" s="3"/>
    </row>
    <row r="19" spans="1:15" ht="15" customHeight="1" x14ac:dyDescent="0.25">
      <c r="A19" s="3"/>
      <c r="B19" s="314" t="s">
        <v>286</v>
      </c>
      <c r="C19" s="315"/>
      <c r="D19" s="315"/>
      <c r="E19" s="316"/>
      <c r="F19" s="312">
        <v>3900</v>
      </c>
      <c r="G19" s="333"/>
      <c r="H19" s="333"/>
      <c r="I19" s="360">
        <v>7100</v>
      </c>
      <c r="J19" s="361"/>
      <c r="K19" s="361"/>
      <c r="L19" s="362" t="s">
        <v>283</v>
      </c>
      <c r="M19" s="363"/>
      <c r="N19" s="364"/>
      <c r="O19" s="3"/>
    </row>
    <row r="20" spans="1:15" x14ac:dyDescent="0.25">
      <c r="A20" s="110"/>
      <c r="B20" s="314" t="s">
        <v>287</v>
      </c>
      <c r="C20" s="315"/>
      <c r="D20" s="315"/>
      <c r="E20" s="316"/>
      <c r="F20" s="312">
        <v>5900</v>
      </c>
      <c r="G20" s="333"/>
      <c r="H20" s="333"/>
      <c r="I20" s="360">
        <v>8900</v>
      </c>
      <c r="J20" s="361"/>
      <c r="K20" s="361"/>
      <c r="L20" s="362" t="s">
        <v>283</v>
      </c>
      <c r="M20" s="363"/>
      <c r="N20" s="364"/>
      <c r="O20" s="3"/>
    </row>
    <row r="21" spans="1:15" ht="15" customHeight="1" x14ac:dyDescent="0.25">
      <c r="A21" s="3"/>
      <c r="B21" s="314" t="s">
        <v>288</v>
      </c>
      <c r="C21" s="315"/>
      <c r="D21" s="315"/>
      <c r="E21" s="316"/>
      <c r="F21" s="312">
        <v>8400</v>
      </c>
      <c r="G21" s="333"/>
      <c r="H21" s="333"/>
      <c r="I21" s="360">
        <v>15800</v>
      </c>
      <c r="J21" s="361"/>
      <c r="K21" s="361"/>
      <c r="L21" s="362" t="s">
        <v>283</v>
      </c>
      <c r="M21" s="363"/>
      <c r="N21" s="364"/>
      <c r="O21" s="3"/>
    </row>
    <row r="22" spans="1:15" ht="15" customHeight="1" x14ac:dyDescent="0.25">
      <c r="A22" s="3"/>
      <c r="B22" s="314" t="s">
        <v>289</v>
      </c>
      <c r="C22" s="315"/>
      <c r="D22" s="315"/>
      <c r="E22" s="316"/>
      <c r="F22" s="312" t="s">
        <v>290</v>
      </c>
      <c r="G22" s="333"/>
      <c r="H22" s="333"/>
      <c r="I22" s="312" t="s">
        <v>290</v>
      </c>
      <c r="J22" s="333"/>
      <c r="K22" s="333"/>
      <c r="L22" s="362" t="s">
        <v>283</v>
      </c>
      <c r="M22" s="363"/>
      <c r="N22" s="364"/>
      <c r="O22" s="3"/>
    </row>
    <row r="23" spans="1:15" ht="31.5" customHeight="1" x14ac:dyDescent="0.25">
      <c r="A23" s="3"/>
      <c r="B23" s="314" t="s">
        <v>291</v>
      </c>
      <c r="C23" s="315"/>
      <c r="D23" s="315"/>
      <c r="E23" s="316"/>
      <c r="F23" s="350" t="s">
        <v>361</v>
      </c>
      <c r="G23" s="333"/>
      <c r="H23" s="333"/>
      <c r="I23" s="360" t="s">
        <v>360</v>
      </c>
      <c r="J23" s="361"/>
      <c r="K23" s="361"/>
      <c r="L23" s="362"/>
      <c r="M23" s="363"/>
      <c r="N23" s="364"/>
      <c r="O23" s="3"/>
    </row>
    <row r="24" spans="1:15" x14ac:dyDescent="0.25">
      <c r="A24" s="3"/>
      <c r="B24" s="328" t="s">
        <v>248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 t="s">
        <v>271</v>
      </c>
      <c r="M24" s="328"/>
      <c r="N24" s="328"/>
      <c r="O24" s="3"/>
    </row>
    <row r="25" spans="1:15" x14ac:dyDescent="0.25">
      <c r="A25" s="3"/>
      <c r="B25" s="335" t="s">
        <v>292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59">
        <v>750</v>
      </c>
      <c r="M25" s="359"/>
      <c r="N25" s="359"/>
      <c r="O25" s="3"/>
    </row>
    <row r="26" spans="1:15" x14ac:dyDescent="0.25">
      <c r="A26" s="3"/>
      <c r="B26" s="335" t="s">
        <v>293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59">
        <v>950</v>
      </c>
      <c r="M26" s="359"/>
      <c r="N26" s="359"/>
      <c r="O26" s="3"/>
    </row>
    <row r="27" spans="1:15" x14ac:dyDescent="0.25">
      <c r="B27" s="335" t="s">
        <v>294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59">
        <v>1100</v>
      </c>
      <c r="M27" s="359"/>
      <c r="N27" s="359"/>
      <c r="O27" s="3"/>
    </row>
    <row r="28" spans="1:15" x14ac:dyDescent="0.25">
      <c r="A28" s="3"/>
      <c r="B28" s="335" t="s">
        <v>295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59">
        <v>1300</v>
      </c>
      <c r="M28" s="359"/>
      <c r="N28" s="359"/>
      <c r="O28" s="3"/>
    </row>
    <row r="29" spans="1:15" x14ac:dyDescent="0.25">
      <c r="A29" s="3"/>
      <c r="B29" s="335" t="s">
        <v>296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59" t="s">
        <v>362</v>
      </c>
      <c r="M29" s="359"/>
      <c r="N29" s="359"/>
      <c r="O29" s="3"/>
    </row>
    <row r="30" spans="1:15" x14ac:dyDescent="0.25">
      <c r="A30" s="3"/>
      <c r="B30" s="3"/>
      <c r="C30" s="3"/>
      <c r="D30" s="3"/>
      <c r="E30" s="3"/>
      <c r="F30" s="2"/>
      <c r="G30" s="3"/>
      <c r="H30" s="2"/>
      <c r="I30" s="2"/>
      <c r="J30" s="2"/>
      <c r="K30" s="2"/>
      <c r="L30" s="2"/>
      <c r="M30" s="3"/>
      <c r="O30" s="3"/>
    </row>
    <row r="31" spans="1:15" x14ac:dyDescent="0.25">
      <c r="A31" s="3"/>
      <c r="B31" s="49" t="s">
        <v>191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"/>
      <c r="B32" s="2" t="s">
        <v>192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0"/>
      <c r="B33" s="2" t="s">
        <v>193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2" t="s">
        <v>194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"/>
      <c r="B36" s="49" t="s">
        <v>126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10" t="s">
        <v>48</v>
      </c>
      <c r="B37" s="2" t="s">
        <v>249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10"/>
      <c r="B38" s="2" t="s">
        <v>137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1"/>
      <c r="B40" s="49" t="s">
        <v>128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0" t="s">
        <v>48</v>
      </c>
      <c r="B41" s="2" t="s">
        <v>250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0"/>
      <c r="B42" s="2" t="s">
        <v>251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0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1"/>
      <c r="B44" s="49" t="s">
        <v>130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0" t="s">
        <v>48</v>
      </c>
      <c r="B45" s="2" t="s">
        <v>252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0"/>
      <c r="B46" s="2" t="s">
        <v>253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0"/>
      <c r="B47" s="1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0"/>
      <c r="B48" s="49" t="s">
        <v>363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10" t="s">
        <v>48</v>
      </c>
      <c r="B49" s="2" t="s">
        <v>197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0" t="s">
        <v>48</v>
      </c>
      <c r="B50" s="2" t="s">
        <v>198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B51" s="2" t="s">
        <v>199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 t="s">
        <v>48</v>
      </c>
      <c r="B52" s="2" t="s">
        <v>241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107" t="s">
        <v>242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5" x14ac:dyDescent="0.25">
      <c r="A55" s="3"/>
    </row>
    <row r="56" spans="1:15" x14ac:dyDescent="0.25">
      <c r="A56" s="3"/>
      <c r="B56" s="2" t="s">
        <v>149</v>
      </c>
    </row>
    <row r="57" spans="1:15" x14ac:dyDescent="0.25">
      <c r="A57" s="3"/>
    </row>
    <row r="58" spans="1:15" x14ac:dyDescent="0.25">
      <c r="A58" s="3"/>
    </row>
    <row r="59" spans="1:15" x14ac:dyDescent="0.25">
      <c r="A59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</sheetData>
  <sheetProtection algorithmName="SHA-512" hashValue="WQU6C8kDnC+6yCDNlF1zm9D2ZU9bqSgpfvoNj9r6oRttJ2LS0cH0BGOjEQwlhl7rreFEkjc9g9nxtajtNGtVFg==" saltValue="5hjKp0pjLTO6Xcdx0BWG1Q==" spinCount="100000" sheet="1" objects="1" scenarios="1"/>
  <mergeCells count="50">
    <mergeCell ref="L10:N10"/>
    <mergeCell ref="B16:E16"/>
    <mergeCell ref="F16:H16"/>
    <mergeCell ref="I16:K16"/>
    <mergeCell ref="L16:N16"/>
    <mergeCell ref="B14:E15"/>
    <mergeCell ref="F14:N14"/>
    <mergeCell ref="F15:H15"/>
    <mergeCell ref="I15:K15"/>
    <mergeCell ref="L15:N15"/>
    <mergeCell ref="B17:E17"/>
    <mergeCell ref="F17:H17"/>
    <mergeCell ref="I17:K17"/>
    <mergeCell ref="L17:N17"/>
    <mergeCell ref="B18:E18"/>
    <mergeCell ref="F18:H18"/>
    <mergeCell ref="I18:K18"/>
    <mergeCell ref="L18:N18"/>
    <mergeCell ref="B19:E19"/>
    <mergeCell ref="F19:H19"/>
    <mergeCell ref="I19:K19"/>
    <mergeCell ref="L19:N19"/>
    <mergeCell ref="B20:E20"/>
    <mergeCell ref="F20:H20"/>
    <mergeCell ref="I20:K20"/>
    <mergeCell ref="L20:N20"/>
    <mergeCell ref="B21:E21"/>
    <mergeCell ref="F21:H21"/>
    <mergeCell ref="I21:K21"/>
    <mergeCell ref="L21:N21"/>
    <mergeCell ref="B22:E22"/>
    <mergeCell ref="F22:H22"/>
    <mergeCell ref="I22:K22"/>
    <mergeCell ref="L22:N22"/>
    <mergeCell ref="B23:E23"/>
    <mergeCell ref="F23:H23"/>
    <mergeCell ref="I23:K23"/>
    <mergeCell ref="L23:N23"/>
    <mergeCell ref="B24:K24"/>
    <mergeCell ref="L24:N24"/>
    <mergeCell ref="B28:K28"/>
    <mergeCell ref="L28:N28"/>
    <mergeCell ref="B29:K29"/>
    <mergeCell ref="L29:N29"/>
    <mergeCell ref="B25:K25"/>
    <mergeCell ref="L25:N25"/>
    <mergeCell ref="B26:K26"/>
    <mergeCell ref="L26:N26"/>
    <mergeCell ref="B27:K27"/>
    <mergeCell ref="L27:N2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FB3B-1580-4BB3-BDCD-79E531C22284}">
  <dimension ref="A1:P75"/>
  <sheetViews>
    <sheetView workbookViewId="0">
      <selection activeCell="U14" sqref="U14"/>
    </sheetView>
  </sheetViews>
  <sheetFormatPr defaultRowHeight="15" x14ac:dyDescent="0.25"/>
  <cols>
    <col min="1" max="1" width="3.85546875" style="92" customWidth="1"/>
    <col min="2" max="3" width="6.42578125" style="92" customWidth="1"/>
    <col min="4" max="4" width="7.85546875" style="92" customWidth="1"/>
    <col min="5" max="5" width="6.42578125" style="92" customWidth="1"/>
    <col min="6" max="7" width="6" style="92" customWidth="1"/>
    <col min="8" max="8" width="5.7109375" style="92" customWidth="1"/>
    <col min="9" max="9" width="6" style="92" customWidth="1"/>
    <col min="10" max="10" width="7.42578125" style="92" customWidth="1"/>
    <col min="11" max="11" width="5.140625" style="92" customWidth="1"/>
    <col min="12" max="12" width="8.28515625" style="92" customWidth="1"/>
    <col min="13" max="13" width="7.85546875" style="92" customWidth="1"/>
    <col min="14" max="14" width="8.85546875" style="92" customWidth="1"/>
    <col min="15" max="15" width="11.7109375" style="92" customWidth="1"/>
    <col min="16" max="16" width="9.140625" style="92"/>
  </cols>
  <sheetData>
    <row r="1" spans="1:16" x14ac:dyDescent="0.25">
      <c r="A1" s="3"/>
      <c r="B1" s="1"/>
      <c r="C1" s="2"/>
      <c r="D1" s="3"/>
      <c r="E1" s="3"/>
      <c r="F1" s="3" t="s">
        <v>0</v>
      </c>
      <c r="G1" s="90"/>
      <c r="H1" s="3"/>
      <c r="I1" s="3"/>
      <c r="J1" s="248" t="s">
        <v>1</v>
      </c>
      <c r="K1" s="248"/>
      <c r="L1" s="248"/>
      <c r="M1" s="248"/>
      <c r="N1" s="248"/>
      <c r="O1" s="248"/>
      <c r="P1" s="3"/>
    </row>
    <row r="2" spans="1:16" x14ac:dyDescent="0.25">
      <c r="F2" s="3" t="s">
        <v>2</v>
      </c>
    </row>
    <row r="3" spans="1:16" x14ac:dyDescent="0.25">
      <c r="A3" s="3"/>
      <c r="B3" s="1"/>
      <c r="C3" s="2"/>
      <c r="D3" s="3"/>
      <c r="E3" s="3"/>
      <c r="F3" s="3" t="s">
        <v>5</v>
      </c>
      <c r="G3" s="3"/>
      <c r="H3" s="3"/>
      <c r="I3" s="3"/>
      <c r="J3" s="3" t="s">
        <v>3</v>
      </c>
      <c r="K3" s="3"/>
      <c r="L3" s="3"/>
      <c r="M3" s="3" t="s">
        <v>4</v>
      </c>
      <c r="N3" s="3"/>
      <c r="O3" s="3"/>
      <c r="P3" s="3"/>
    </row>
    <row r="4" spans="1:16" x14ac:dyDescent="0.25">
      <c r="A4" s="3"/>
      <c r="B4" s="1"/>
      <c r="C4" s="2"/>
      <c r="D4" s="3"/>
      <c r="E4" s="3"/>
      <c r="F4" s="3"/>
      <c r="G4" s="3"/>
      <c r="H4" s="3"/>
      <c r="I4" s="3"/>
      <c r="J4" s="3" t="s">
        <v>6</v>
      </c>
      <c r="K4" s="3"/>
      <c r="L4" s="3"/>
      <c r="M4" s="3" t="s">
        <v>7</v>
      </c>
      <c r="N4" s="3"/>
      <c r="O4" s="3"/>
      <c r="P4" s="3"/>
    </row>
    <row r="5" spans="1:16" x14ac:dyDescent="0.25">
      <c r="A5" s="3"/>
      <c r="B5" s="1"/>
      <c r="C5" s="2"/>
      <c r="D5" s="3"/>
      <c r="E5" s="3"/>
      <c r="F5" s="3" t="s">
        <v>10</v>
      </c>
      <c r="G5" s="3"/>
      <c r="H5" s="3"/>
      <c r="I5" s="3"/>
      <c r="J5" s="3" t="s">
        <v>8</v>
      </c>
      <c r="K5" s="3"/>
      <c r="L5" s="3"/>
      <c r="M5" s="3" t="s">
        <v>9</v>
      </c>
      <c r="N5" s="3"/>
      <c r="O5" s="3"/>
      <c r="P5" s="3"/>
    </row>
    <row r="6" spans="1:16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 t="s">
        <v>11</v>
      </c>
      <c r="N6" s="8"/>
      <c r="O6" s="8"/>
      <c r="P6" s="3"/>
    </row>
    <row r="7" spans="1:16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  <c r="P8" s="3"/>
    </row>
    <row r="9" spans="1:16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  <c r="P9" s="3"/>
    </row>
    <row r="10" spans="1:16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  <c r="P10" s="3"/>
    </row>
    <row r="11" spans="1:16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  <c r="P11" s="3"/>
    </row>
    <row r="12" spans="1:16" x14ac:dyDescent="0.25">
      <c r="A12" s="3"/>
      <c r="B12" s="49" t="s">
        <v>297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ht="37.5" customHeight="1" x14ac:dyDescent="0.25">
      <c r="A14" s="3"/>
      <c r="B14" s="320" t="s">
        <v>173</v>
      </c>
      <c r="C14" s="334"/>
      <c r="D14" s="329"/>
      <c r="E14" s="320" t="s">
        <v>174</v>
      </c>
      <c r="F14" s="334"/>
      <c r="G14" s="329"/>
      <c r="H14" s="320" t="s">
        <v>175</v>
      </c>
      <c r="I14" s="334"/>
      <c r="J14" s="329"/>
      <c r="K14" s="320" t="s">
        <v>178</v>
      </c>
      <c r="L14" s="334"/>
      <c r="M14" s="329"/>
      <c r="N14" s="320" t="s">
        <v>176</v>
      </c>
      <c r="O14" s="329"/>
      <c r="P14" s="3"/>
    </row>
    <row r="15" spans="1:16" x14ac:dyDescent="0.25">
      <c r="A15" s="3"/>
      <c r="B15" s="365" t="s">
        <v>298</v>
      </c>
      <c r="C15" s="366"/>
      <c r="D15" s="367"/>
      <c r="E15" s="365" t="s">
        <v>182</v>
      </c>
      <c r="F15" s="366"/>
      <c r="G15" s="367"/>
      <c r="H15" s="350">
        <v>4500</v>
      </c>
      <c r="I15" s="382"/>
      <c r="J15" s="351"/>
      <c r="K15" s="350">
        <v>5400</v>
      </c>
      <c r="L15" s="382"/>
      <c r="M15" s="351"/>
      <c r="N15" s="362" t="s">
        <v>382</v>
      </c>
      <c r="O15" s="364"/>
      <c r="P15" s="3"/>
    </row>
    <row r="16" spans="1:16" x14ac:dyDescent="0.25">
      <c r="A16" s="3"/>
      <c r="B16" s="365" t="s">
        <v>183</v>
      </c>
      <c r="C16" s="366"/>
      <c r="D16" s="367"/>
      <c r="E16" s="365" t="s">
        <v>184</v>
      </c>
      <c r="F16" s="366"/>
      <c r="G16" s="367"/>
      <c r="H16" s="350">
        <v>6000</v>
      </c>
      <c r="I16" s="382"/>
      <c r="J16" s="351"/>
      <c r="K16" s="350">
        <v>7300</v>
      </c>
      <c r="L16" s="382"/>
      <c r="M16" s="351"/>
      <c r="N16" s="362" t="s">
        <v>381</v>
      </c>
      <c r="O16" s="364"/>
      <c r="P16" s="3"/>
    </row>
    <row r="17" spans="1:16" x14ac:dyDescent="0.25">
      <c r="A17" s="3"/>
      <c r="B17" s="365" t="s">
        <v>185</v>
      </c>
      <c r="C17" s="366"/>
      <c r="D17" s="367"/>
      <c r="E17" s="365" t="s">
        <v>186</v>
      </c>
      <c r="F17" s="366"/>
      <c r="G17" s="367"/>
      <c r="H17" s="350">
        <v>8000</v>
      </c>
      <c r="I17" s="382"/>
      <c r="J17" s="351"/>
      <c r="K17" s="350">
        <v>8700</v>
      </c>
      <c r="L17" s="382"/>
      <c r="M17" s="351"/>
      <c r="N17" s="362" t="s">
        <v>351</v>
      </c>
      <c r="O17" s="364"/>
      <c r="P17" s="3"/>
    </row>
    <row r="18" spans="1:16" x14ac:dyDescent="0.25">
      <c r="A18" s="3"/>
      <c r="B18" s="365" t="s">
        <v>300</v>
      </c>
      <c r="C18" s="366"/>
      <c r="D18" s="367"/>
      <c r="E18" s="312"/>
      <c r="F18" s="333"/>
      <c r="G18" s="313"/>
      <c r="H18" s="312"/>
      <c r="I18" s="333"/>
      <c r="J18" s="313"/>
      <c r="K18" s="350" t="s">
        <v>384</v>
      </c>
      <c r="L18" s="382"/>
      <c r="M18" s="351"/>
      <c r="N18" s="362" t="s">
        <v>383</v>
      </c>
      <c r="O18" s="364"/>
      <c r="P18" s="3"/>
    </row>
    <row r="19" spans="1:16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15"/>
      <c r="N19" s="115"/>
      <c r="O19" s="115"/>
      <c r="P19" s="3"/>
    </row>
    <row r="20" spans="1:16" x14ac:dyDescent="0.25">
      <c r="A20" s="3"/>
      <c r="B20" s="347" t="s">
        <v>301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9"/>
      <c r="M20" s="347" t="s">
        <v>272</v>
      </c>
      <c r="N20" s="348"/>
      <c r="O20" s="349"/>
      <c r="P20" s="3"/>
    </row>
    <row r="21" spans="1:16" x14ac:dyDescent="0.25">
      <c r="A21" s="3"/>
      <c r="B21" s="345" t="s">
        <v>273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75"/>
      <c r="M21" s="312">
        <v>2000</v>
      </c>
      <c r="N21" s="333"/>
      <c r="O21" s="313"/>
      <c r="P21" s="3"/>
    </row>
    <row r="22" spans="1:16" x14ac:dyDescent="0.25">
      <c r="A22" s="3"/>
      <c r="B22" s="345" t="s">
        <v>274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75"/>
      <c r="M22" s="312">
        <v>2600</v>
      </c>
      <c r="N22" s="333"/>
      <c r="O22" s="313"/>
      <c r="P22" s="3"/>
    </row>
    <row r="23" spans="1:16" x14ac:dyDescent="0.25">
      <c r="A23" s="3"/>
      <c r="B23" s="345" t="s">
        <v>275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75"/>
      <c r="M23" s="312">
        <v>3800</v>
      </c>
      <c r="N23" s="333"/>
      <c r="O23" s="313"/>
      <c r="P23" s="3"/>
    </row>
    <row r="24" spans="1:16" x14ac:dyDescent="0.25">
      <c r="A24" s="3"/>
      <c r="B24" s="345" t="s">
        <v>276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75"/>
      <c r="M24" s="312">
        <v>4700</v>
      </c>
      <c r="N24" s="333"/>
      <c r="O24" s="313"/>
      <c r="P24" s="3"/>
    </row>
    <row r="25" spans="1:16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3"/>
    </row>
    <row r="26" spans="1:16" x14ac:dyDescent="0.25">
      <c r="A26" s="3"/>
      <c r="B26" s="49" t="s">
        <v>191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 t="s">
        <v>262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10"/>
      <c r="B28" s="3" t="s">
        <v>263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2" t="s">
        <v>264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3.25" customHeight="1" x14ac:dyDescent="0.25">
      <c r="A31" s="116"/>
      <c r="B31" s="376" t="s">
        <v>302</v>
      </c>
      <c r="C31" s="377"/>
      <c r="D31" s="377"/>
      <c r="E31" s="377"/>
      <c r="F31" s="377"/>
      <c r="G31" s="378"/>
      <c r="H31" s="379" t="s">
        <v>174</v>
      </c>
      <c r="I31" s="380"/>
      <c r="J31" s="380"/>
      <c r="K31" s="380"/>
      <c r="L31" s="380"/>
      <c r="M31" s="381"/>
      <c r="N31" s="379" t="s">
        <v>175</v>
      </c>
      <c r="O31" s="381"/>
      <c r="P31" s="5"/>
    </row>
    <row r="32" spans="1:16" x14ac:dyDescent="0.25">
      <c r="A32" s="96"/>
      <c r="B32" s="370" t="s">
        <v>303</v>
      </c>
      <c r="C32" s="371"/>
      <c r="D32" s="371"/>
      <c r="E32" s="371"/>
      <c r="F32" s="371"/>
      <c r="G32" s="372"/>
      <c r="H32" s="370" t="s">
        <v>304</v>
      </c>
      <c r="I32" s="371"/>
      <c r="J32" s="371"/>
      <c r="K32" s="371"/>
      <c r="L32" s="371"/>
      <c r="M32" s="372"/>
      <c r="N32" s="373">
        <v>3200</v>
      </c>
      <c r="O32" s="374"/>
      <c r="P32" s="1"/>
    </row>
    <row r="33" spans="1:16" x14ac:dyDescent="0.25">
      <c r="A33" s="96"/>
      <c r="B33" s="370" t="s">
        <v>305</v>
      </c>
      <c r="C33" s="371"/>
      <c r="D33" s="371"/>
      <c r="E33" s="371"/>
      <c r="F33" s="371"/>
      <c r="G33" s="372"/>
      <c r="H33" s="370" t="s">
        <v>304</v>
      </c>
      <c r="I33" s="371"/>
      <c r="J33" s="371"/>
      <c r="K33" s="371"/>
      <c r="L33" s="371"/>
      <c r="M33" s="372"/>
      <c r="N33" s="373">
        <v>3500</v>
      </c>
      <c r="O33" s="374"/>
      <c r="P33" s="1"/>
    </row>
    <row r="34" spans="1:16" x14ac:dyDescent="0.25">
      <c r="A34" s="96"/>
      <c r="B34" s="370" t="s">
        <v>306</v>
      </c>
      <c r="C34" s="371"/>
      <c r="D34" s="371"/>
      <c r="E34" s="371"/>
      <c r="F34" s="371"/>
      <c r="G34" s="372"/>
      <c r="H34" s="370" t="s">
        <v>304</v>
      </c>
      <c r="I34" s="371"/>
      <c r="J34" s="371"/>
      <c r="K34" s="371"/>
      <c r="L34" s="371"/>
      <c r="M34" s="372"/>
      <c r="N34" s="373">
        <v>5000</v>
      </c>
      <c r="O34" s="374"/>
      <c r="P34" s="1"/>
    </row>
    <row r="35" spans="1:16" x14ac:dyDescent="0.25">
      <c r="A35" s="96"/>
      <c r="B35" s="370" t="s">
        <v>307</v>
      </c>
      <c r="C35" s="371"/>
      <c r="D35" s="371"/>
      <c r="E35" s="371"/>
      <c r="F35" s="371"/>
      <c r="G35" s="372"/>
      <c r="H35" s="370" t="s">
        <v>304</v>
      </c>
      <c r="I35" s="371"/>
      <c r="J35" s="371"/>
      <c r="K35" s="371"/>
      <c r="L35" s="371"/>
      <c r="M35" s="372"/>
      <c r="N35" s="373">
        <v>5700</v>
      </c>
      <c r="O35" s="374"/>
      <c r="P35" s="1"/>
    </row>
    <row r="36" spans="1:16" x14ac:dyDescent="0.25">
      <c r="P36" s="3"/>
    </row>
    <row r="37" spans="1:16" x14ac:dyDescent="0.25">
      <c r="A37" s="1"/>
      <c r="B37" s="49" t="s">
        <v>126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0" t="s">
        <v>48</v>
      </c>
      <c r="B38" s="2" t="s">
        <v>249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/>
      <c r="B39" s="2" t="s">
        <v>137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"/>
      <c r="B41" s="49" t="s">
        <v>128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0" t="s">
        <v>48</v>
      </c>
      <c r="B42" s="2" t="s">
        <v>250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"/>
      <c r="B43" s="2" t="s">
        <v>251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"/>
      <c r="B45" s="49" t="s">
        <v>130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0" t="s">
        <v>48</v>
      </c>
      <c r="B46" s="2" t="s">
        <v>252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0"/>
      <c r="B47" s="2" t="s">
        <v>253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10"/>
      <c r="B48" s="1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1"/>
      <c r="B49" s="49" t="s">
        <v>363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10" t="s">
        <v>48</v>
      </c>
      <c r="B50" s="2" t="s">
        <v>197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10" t="s">
        <v>48</v>
      </c>
      <c r="B51" s="2" t="s">
        <v>198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10"/>
      <c r="B52" s="2" t="s">
        <v>199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10" t="s">
        <v>48</v>
      </c>
      <c r="B53" s="2" t="s">
        <v>241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10"/>
      <c r="B54" s="107" t="s">
        <v>242</v>
      </c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10"/>
      <c r="B55" s="107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B56" s="49" t="s">
        <v>145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6" x14ac:dyDescent="0.25">
      <c r="B57" s="2" t="s">
        <v>230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6" x14ac:dyDescent="0.25">
      <c r="B58" s="2" t="s">
        <v>231</v>
      </c>
      <c r="C58" s="2"/>
      <c r="D58" s="3"/>
      <c r="E58" s="3"/>
      <c r="F58" s="3"/>
      <c r="G58" s="3"/>
      <c r="H58" s="3"/>
      <c r="I58" s="3"/>
      <c r="J58" s="3"/>
      <c r="K58" s="3"/>
      <c r="L58" s="3"/>
    </row>
    <row r="59" spans="1:16" x14ac:dyDescent="0.25">
      <c r="B59" s="2" t="s">
        <v>232</v>
      </c>
      <c r="C59" s="2"/>
      <c r="D59" s="3"/>
      <c r="E59" s="3"/>
      <c r="F59" s="3"/>
      <c r="G59" s="3"/>
      <c r="H59" s="3"/>
      <c r="I59" s="3"/>
      <c r="J59" s="3"/>
      <c r="K59" s="3"/>
      <c r="L59" s="3"/>
    </row>
    <row r="60" spans="1:16" x14ac:dyDescent="0.25">
      <c r="B60" s="2" t="s">
        <v>233</v>
      </c>
      <c r="C60" s="2"/>
      <c r="D60" s="3"/>
      <c r="E60" s="3"/>
      <c r="F60" s="3"/>
      <c r="G60" s="3"/>
      <c r="H60" s="3"/>
      <c r="I60" s="3"/>
      <c r="J60" s="3"/>
      <c r="K60" s="3"/>
      <c r="L60" s="3"/>
    </row>
    <row r="61" spans="1:16" x14ac:dyDescent="0.25">
      <c r="A61" s="3"/>
      <c r="B61" s="2" t="s">
        <v>148</v>
      </c>
      <c r="C61" s="2"/>
      <c r="D61" s="3"/>
      <c r="E61" s="3"/>
      <c r="F61" s="3"/>
      <c r="G61" s="3"/>
      <c r="H61" s="3"/>
      <c r="I61" s="3"/>
      <c r="J61" s="3"/>
      <c r="K61" s="3"/>
      <c r="L61" s="3"/>
      <c r="O61" s="3"/>
    </row>
    <row r="62" spans="1:16" x14ac:dyDescent="0.25">
      <c r="A62" s="3"/>
      <c r="B62" s="2" t="s">
        <v>234</v>
      </c>
      <c r="D62" s="3"/>
      <c r="E62" s="3"/>
      <c r="F62" s="3"/>
      <c r="G62" s="3"/>
      <c r="H62" s="3"/>
      <c r="I62" s="3"/>
      <c r="J62" s="3"/>
      <c r="K62" s="3"/>
      <c r="L62" s="3"/>
      <c r="O62" s="3"/>
    </row>
    <row r="63" spans="1:16" x14ac:dyDescent="0.25">
      <c r="A63" s="3"/>
      <c r="B63" s="2" t="s">
        <v>235</v>
      </c>
      <c r="C63" s="2"/>
      <c r="D63" s="3"/>
      <c r="E63" s="3"/>
      <c r="F63" s="3"/>
      <c r="G63" s="3"/>
      <c r="H63" s="3"/>
      <c r="I63" s="3"/>
      <c r="J63" s="3"/>
      <c r="K63" s="3"/>
      <c r="L63" s="3"/>
      <c r="O63" s="3"/>
    </row>
    <row r="64" spans="1:16" x14ac:dyDescent="0.25">
      <c r="A64" s="3"/>
      <c r="O64" s="3"/>
    </row>
    <row r="65" spans="1:16" x14ac:dyDescent="0.25">
      <c r="A65" s="3"/>
      <c r="B65" s="2" t="s">
        <v>149</v>
      </c>
      <c r="O65" s="3"/>
    </row>
    <row r="66" spans="1:16" x14ac:dyDescent="0.25">
      <c r="A66" s="3"/>
      <c r="O66" s="3"/>
      <c r="P66" s="3"/>
    </row>
    <row r="67" spans="1:16" x14ac:dyDescent="0.25">
      <c r="A67" s="3"/>
      <c r="P67" s="3"/>
    </row>
    <row r="68" spans="1:16" x14ac:dyDescent="0.25">
      <c r="A68" s="3"/>
      <c r="P68" s="3"/>
    </row>
    <row r="69" spans="1:16" x14ac:dyDescent="0.25">
      <c r="P69" s="3"/>
    </row>
    <row r="70" spans="1:16" x14ac:dyDescent="0.25">
      <c r="P70" s="3"/>
    </row>
    <row r="71" spans="1:16" x14ac:dyDescent="0.25">
      <c r="P71" s="3"/>
    </row>
    <row r="72" spans="1:16" x14ac:dyDescent="0.25">
      <c r="P72" s="3"/>
    </row>
    <row r="73" spans="1:16" x14ac:dyDescent="0.25">
      <c r="P73" s="3"/>
    </row>
    <row r="74" spans="1:16" x14ac:dyDescent="0.25">
      <c r="P74" s="3"/>
    </row>
    <row r="75" spans="1:16" x14ac:dyDescent="0.25">
      <c r="P75" s="3"/>
    </row>
  </sheetData>
  <sheetProtection algorithmName="SHA-512" hashValue="ARYnsuJf+BhG6tjBGIWUGikzUD65o5SI+u0pjaHxRvhMeF5PlOkGGCWudFREgkydWhV1gwIjsywVAc49Zpfl0Q==" saltValue="tni8Pc3erGuxGLxVE2qcFQ==" spinCount="100000" sheet="1" objects="1" scenarios="1"/>
  <mergeCells count="51">
    <mergeCell ref="J1:O1"/>
    <mergeCell ref="B14:D14"/>
    <mergeCell ref="E14:G14"/>
    <mergeCell ref="H14:J14"/>
    <mergeCell ref="K14:M14"/>
    <mergeCell ref="N14:O14"/>
    <mergeCell ref="B16:D16"/>
    <mergeCell ref="E16:G16"/>
    <mergeCell ref="H16:J16"/>
    <mergeCell ref="K16:M16"/>
    <mergeCell ref="N16:O16"/>
    <mergeCell ref="B15:D15"/>
    <mergeCell ref="E15:G15"/>
    <mergeCell ref="H15:J15"/>
    <mergeCell ref="K15:M15"/>
    <mergeCell ref="N15:O15"/>
    <mergeCell ref="B18:D18"/>
    <mergeCell ref="E18:G18"/>
    <mergeCell ref="H18:J18"/>
    <mergeCell ref="K18:M18"/>
    <mergeCell ref="N18:O18"/>
    <mergeCell ref="B17:D17"/>
    <mergeCell ref="E17:G17"/>
    <mergeCell ref="H17:J17"/>
    <mergeCell ref="K17:M17"/>
    <mergeCell ref="N17:O17"/>
    <mergeCell ref="B20:L20"/>
    <mergeCell ref="M20:O20"/>
    <mergeCell ref="B21:L21"/>
    <mergeCell ref="M21:O21"/>
    <mergeCell ref="B22:L22"/>
    <mergeCell ref="M22:O22"/>
    <mergeCell ref="B23:L23"/>
    <mergeCell ref="M23:O23"/>
    <mergeCell ref="B24:L24"/>
    <mergeCell ref="M24:O24"/>
    <mergeCell ref="B31:G31"/>
    <mergeCell ref="H31:M31"/>
    <mergeCell ref="N31:O31"/>
    <mergeCell ref="B32:G32"/>
    <mergeCell ref="H32:M32"/>
    <mergeCell ref="N32:O32"/>
    <mergeCell ref="B33:G33"/>
    <mergeCell ref="H33:M33"/>
    <mergeCell ref="N33:O33"/>
    <mergeCell ref="B34:G34"/>
    <mergeCell ref="H34:M34"/>
    <mergeCell ref="N34:O34"/>
    <mergeCell ref="B35:G35"/>
    <mergeCell ref="H35:M35"/>
    <mergeCell ref="N35:O3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CC84-09B9-4B6A-83B7-9AA213345824}">
  <dimension ref="A1:O96"/>
  <sheetViews>
    <sheetView zoomScaleNormal="100" workbookViewId="0">
      <selection activeCell="B82" sqref="B82"/>
    </sheetView>
  </sheetViews>
  <sheetFormatPr defaultRowHeight="15" x14ac:dyDescent="0.25"/>
  <cols>
    <col min="1" max="1" width="3" customWidth="1"/>
    <col min="2" max="7" width="6.42578125" customWidth="1"/>
    <col min="8" max="10" width="4.5703125" customWidth="1"/>
    <col min="13" max="14" width="6.42578125" customWidth="1"/>
    <col min="15" max="15" width="7.85546875" customWidth="1"/>
  </cols>
  <sheetData>
    <row r="1" spans="1:15" x14ac:dyDescent="0.25">
      <c r="A1" s="3"/>
      <c r="B1" s="1"/>
      <c r="C1" s="2"/>
      <c r="D1" s="3"/>
      <c r="E1" s="3"/>
      <c r="F1" s="3" t="s">
        <v>0</v>
      </c>
      <c r="G1" s="3"/>
      <c r="H1" s="90"/>
      <c r="I1" s="3"/>
      <c r="J1" s="90" t="s">
        <v>1</v>
      </c>
      <c r="K1" s="90"/>
      <c r="L1" s="90"/>
      <c r="M1" s="90"/>
      <c r="N1" s="90"/>
      <c r="O1" s="90"/>
    </row>
    <row r="2" spans="1:15" x14ac:dyDescent="0.25">
      <c r="A2" s="92"/>
      <c r="B2" s="92"/>
      <c r="C2" s="92"/>
      <c r="D2" s="92"/>
      <c r="E2" s="92"/>
      <c r="F2" s="3" t="s">
        <v>2</v>
      </c>
      <c r="G2" s="92"/>
      <c r="H2" s="92"/>
      <c r="I2" s="92"/>
      <c r="J2" s="92"/>
      <c r="K2" s="92"/>
      <c r="L2" s="92"/>
      <c r="M2" s="92"/>
      <c r="N2" s="92"/>
      <c r="O2" s="92"/>
    </row>
    <row r="3" spans="1:15" x14ac:dyDescent="0.25">
      <c r="A3" s="3"/>
      <c r="B3" s="1"/>
      <c r="C3" s="2"/>
      <c r="D3" s="3"/>
      <c r="E3" s="3"/>
      <c r="F3" s="3" t="s">
        <v>5</v>
      </c>
      <c r="G3" s="3"/>
      <c r="H3" s="3"/>
      <c r="I3" s="3"/>
      <c r="J3" s="3" t="s">
        <v>3</v>
      </c>
      <c r="K3" s="3"/>
      <c r="L3" s="3"/>
      <c r="M3" s="3" t="s">
        <v>4</v>
      </c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/>
      <c r="J4" s="3" t="s">
        <v>6</v>
      </c>
      <c r="K4" s="3"/>
      <c r="L4" s="3"/>
      <c r="M4" s="3" t="s">
        <v>7</v>
      </c>
      <c r="N4" s="3"/>
      <c r="O4" s="3"/>
    </row>
    <row r="5" spans="1:15" x14ac:dyDescent="0.25">
      <c r="A5" s="3"/>
      <c r="B5" s="1"/>
      <c r="C5" s="2"/>
      <c r="D5" s="3"/>
      <c r="E5" s="3"/>
      <c r="F5" s="3" t="s">
        <v>10</v>
      </c>
      <c r="G5" s="3"/>
      <c r="H5" s="3"/>
      <c r="I5" s="3"/>
      <c r="J5" s="3" t="s">
        <v>8</v>
      </c>
      <c r="K5" s="3"/>
      <c r="L5" s="3"/>
      <c r="M5" s="3" t="s">
        <v>9</v>
      </c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 t="s">
        <v>11</v>
      </c>
      <c r="N6" s="8"/>
      <c r="O6" s="8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</row>
    <row r="12" spans="1:15" x14ac:dyDescent="0.25">
      <c r="A12" s="3"/>
      <c r="B12" s="49" t="s">
        <v>308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ht="24" customHeight="1" x14ac:dyDescent="0.25">
      <c r="A14" s="3"/>
      <c r="B14" s="320" t="s">
        <v>173</v>
      </c>
      <c r="C14" s="334"/>
      <c r="D14" s="334"/>
      <c r="E14" s="334" t="s">
        <v>174</v>
      </c>
      <c r="F14" s="334"/>
      <c r="G14" s="334"/>
      <c r="H14" s="320" t="s">
        <v>175</v>
      </c>
      <c r="I14" s="334"/>
      <c r="J14" s="334"/>
      <c r="K14" s="327" t="s">
        <v>178</v>
      </c>
      <c r="L14" s="327"/>
      <c r="M14" s="327" t="s">
        <v>176</v>
      </c>
      <c r="N14" s="327"/>
      <c r="O14" s="327"/>
    </row>
    <row r="15" spans="1:15" x14ac:dyDescent="0.25">
      <c r="A15" s="3"/>
      <c r="B15" s="365" t="s">
        <v>179</v>
      </c>
      <c r="C15" s="366"/>
      <c r="D15" s="366"/>
      <c r="E15" s="345" t="s">
        <v>180</v>
      </c>
      <c r="F15" s="346"/>
      <c r="G15" s="375"/>
      <c r="H15" s="350">
        <v>4500</v>
      </c>
      <c r="I15" s="382"/>
      <c r="J15" s="382"/>
      <c r="K15" s="392" t="s">
        <v>299</v>
      </c>
      <c r="L15" s="392"/>
      <c r="M15" s="391" t="s">
        <v>385</v>
      </c>
      <c r="N15" s="391"/>
      <c r="O15" s="391"/>
    </row>
    <row r="16" spans="1:15" x14ac:dyDescent="0.25">
      <c r="A16" s="3"/>
      <c r="B16" s="365" t="s">
        <v>309</v>
      </c>
      <c r="C16" s="366"/>
      <c r="D16" s="366"/>
      <c r="E16" s="345" t="s">
        <v>182</v>
      </c>
      <c r="F16" s="346"/>
      <c r="G16" s="375"/>
      <c r="H16" s="350">
        <v>5700</v>
      </c>
      <c r="I16" s="382"/>
      <c r="J16" s="382"/>
      <c r="K16" s="390">
        <v>4300</v>
      </c>
      <c r="L16" s="390"/>
      <c r="M16" s="391"/>
      <c r="N16" s="391"/>
      <c r="O16" s="391"/>
    </row>
    <row r="17" spans="1:15" x14ac:dyDescent="0.25">
      <c r="A17" s="3"/>
      <c r="B17" s="365" t="s">
        <v>183</v>
      </c>
      <c r="C17" s="366"/>
      <c r="D17" s="366"/>
      <c r="E17" s="345" t="s">
        <v>184</v>
      </c>
      <c r="F17" s="346"/>
      <c r="G17" s="375"/>
      <c r="H17" s="350">
        <v>7700</v>
      </c>
      <c r="I17" s="382"/>
      <c r="J17" s="382"/>
      <c r="K17" s="390">
        <v>7100</v>
      </c>
      <c r="L17" s="390"/>
      <c r="M17" s="391" t="s">
        <v>386</v>
      </c>
      <c r="N17" s="391"/>
      <c r="O17" s="391"/>
    </row>
    <row r="18" spans="1:15" x14ac:dyDescent="0.25">
      <c r="A18" s="3"/>
      <c r="B18" s="365" t="s">
        <v>185</v>
      </c>
      <c r="C18" s="366"/>
      <c r="D18" s="366"/>
      <c r="E18" s="345" t="s">
        <v>186</v>
      </c>
      <c r="F18" s="346"/>
      <c r="G18" s="375"/>
      <c r="H18" s="350">
        <v>9700</v>
      </c>
      <c r="I18" s="382"/>
      <c r="J18" s="382"/>
      <c r="K18" s="390">
        <v>8400</v>
      </c>
      <c r="L18" s="390"/>
      <c r="M18" s="391" t="s">
        <v>383</v>
      </c>
      <c r="N18" s="391"/>
      <c r="O18" s="391"/>
    </row>
    <row r="19" spans="1:15" x14ac:dyDescent="0.25">
      <c r="A19" s="3"/>
      <c r="B19" s="365" t="s">
        <v>310</v>
      </c>
      <c r="C19" s="366"/>
      <c r="D19" s="366"/>
      <c r="E19" s="345" t="s">
        <v>186</v>
      </c>
      <c r="F19" s="346"/>
      <c r="G19" s="375"/>
      <c r="H19" s="350">
        <v>12000</v>
      </c>
      <c r="I19" s="382"/>
      <c r="J19" s="382"/>
      <c r="K19" s="390">
        <v>10200</v>
      </c>
      <c r="L19" s="390"/>
      <c r="M19" s="391" t="s">
        <v>383</v>
      </c>
      <c r="N19" s="391"/>
      <c r="O19" s="391"/>
    </row>
    <row r="20" spans="1:15" x14ac:dyDescent="0.25">
      <c r="A20" s="3"/>
      <c r="B20" s="117"/>
      <c r="C20" s="117"/>
      <c r="D20" s="117"/>
      <c r="E20" s="117"/>
      <c r="F20" s="117"/>
      <c r="G20" s="117"/>
      <c r="H20" s="117"/>
      <c r="I20" s="117"/>
      <c r="J20" s="118"/>
      <c r="K20" s="118"/>
      <c r="L20" s="118"/>
      <c r="M20" s="118"/>
      <c r="N20" s="118"/>
      <c r="O20" s="118"/>
    </row>
    <row r="21" spans="1:15" x14ac:dyDescent="0.25">
      <c r="A21" s="3"/>
      <c r="B21" s="347" t="s">
        <v>301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9"/>
      <c r="M21" s="348" t="s">
        <v>272</v>
      </c>
      <c r="N21" s="348"/>
      <c r="O21" s="349"/>
    </row>
    <row r="22" spans="1:15" x14ac:dyDescent="0.25">
      <c r="A22" s="3"/>
      <c r="B22" s="345" t="s">
        <v>273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12">
        <v>1700</v>
      </c>
      <c r="N22" s="333">
        <v>500</v>
      </c>
      <c r="O22" s="313"/>
    </row>
    <row r="23" spans="1:15" x14ac:dyDescent="0.25">
      <c r="A23" s="3"/>
      <c r="B23" s="345" t="s">
        <v>274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12">
        <v>2000</v>
      </c>
      <c r="N23" s="333">
        <v>600</v>
      </c>
      <c r="O23" s="313"/>
    </row>
    <row r="24" spans="1:15" x14ac:dyDescent="0.25">
      <c r="A24" s="3"/>
      <c r="B24" s="345" t="s">
        <v>275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12">
        <v>2500</v>
      </c>
      <c r="N24" s="333">
        <v>1500</v>
      </c>
      <c r="O24" s="313"/>
    </row>
    <row r="25" spans="1:15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</row>
    <row r="26" spans="1:15" x14ac:dyDescent="0.25">
      <c r="A26" s="3"/>
      <c r="B26" s="49" t="s">
        <v>191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 t="s">
        <v>262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0"/>
      <c r="B28" s="3" t="s">
        <v>263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2" t="s">
        <v>264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"/>
      <c r="B31" s="49" t="s">
        <v>126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0" t="s">
        <v>48</v>
      </c>
      <c r="B32" s="2" t="s">
        <v>249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"/>
      <c r="B33" s="2" t="s">
        <v>137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"/>
      <c r="B35" s="49" t="s">
        <v>128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0" t="s">
        <v>48</v>
      </c>
      <c r="B36" s="2" t="s">
        <v>250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1"/>
      <c r="B37" s="2" t="s">
        <v>251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"/>
      <c r="B39" s="49" t="s">
        <v>130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10" t="s">
        <v>48</v>
      </c>
      <c r="B40" s="2" t="s">
        <v>252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0"/>
      <c r="B41" s="2" t="s">
        <v>253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0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"/>
      <c r="B43" s="49" t="s">
        <v>363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10" t="s">
        <v>48</v>
      </c>
      <c r="B44" s="2" t="s">
        <v>197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0" t="s">
        <v>48</v>
      </c>
      <c r="B45" s="2" t="s">
        <v>198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0"/>
      <c r="B46" s="2" t="s">
        <v>199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0" t="s">
        <v>48</v>
      </c>
      <c r="B47" s="2" t="s">
        <v>241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0"/>
      <c r="B48" s="107" t="s">
        <v>242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10"/>
      <c r="B49" s="107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119" t="s">
        <v>311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ht="15" customHeight="1" x14ac:dyDescent="0.25">
      <c r="A51" s="3"/>
      <c r="B51" s="11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 ht="36" customHeight="1" x14ac:dyDescent="0.25">
      <c r="A52" s="3"/>
      <c r="B52" s="389" t="s">
        <v>302</v>
      </c>
      <c r="C52" s="389"/>
      <c r="D52" s="389"/>
      <c r="E52" s="389"/>
      <c r="F52" s="389"/>
      <c r="G52" s="389"/>
      <c r="H52" s="389"/>
      <c r="I52" s="389"/>
      <c r="J52" s="389"/>
      <c r="K52" s="389" t="s">
        <v>312</v>
      </c>
      <c r="L52" s="389"/>
      <c r="M52" s="389" t="s">
        <v>313</v>
      </c>
      <c r="N52" s="389"/>
      <c r="O52" s="389"/>
    </row>
    <row r="53" spans="1:15" ht="15" customHeight="1" x14ac:dyDescent="0.25">
      <c r="B53" s="383" t="s">
        <v>314</v>
      </c>
      <c r="C53" s="383"/>
      <c r="D53" s="383"/>
      <c r="E53" s="383"/>
      <c r="F53" s="383"/>
      <c r="G53" s="383"/>
      <c r="H53" s="383"/>
      <c r="I53" s="383"/>
      <c r="J53" s="383"/>
      <c r="K53" s="384">
        <v>42000</v>
      </c>
      <c r="L53" s="384"/>
      <c r="M53" s="385" t="s">
        <v>387</v>
      </c>
      <c r="N53" s="385"/>
      <c r="O53" s="385"/>
    </row>
    <row r="54" spans="1:15" ht="15" customHeight="1" x14ac:dyDescent="0.25">
      <c r="B54" s="383" t="s">
        <v>315</v>
      </c>
      <c r="C54" s="383"/>
      <c r="D54" s="383"/>
      <c r="E54" s="383"/>
      <c r="F54" s="383"/>
      <c r="G54" s="383"/>
      <c r="H54" s="383"/>
      <c r="I54" s="383"/>
      <c r="J54" s="383"/>
      <c r="K54" s="384">
        <v>75000</v>
      </c>
      <c r="L54" s="384"/>
      <c r="M54" s="385" t="s">
        <v>387</v>
      </c>
      <c r="N54" s="385"/>
      <c r="O54" s="385"/>
    </row>
    <row r="55" spans="1:15" ht="15" customHeight="1" x14ac:dyDescent="0.25">
      <c r="B55" s="383" t="s">
        <v>316</v>
      </c>
      <c r="C55" s="383"/>
      <c r="D55" s="383"/>
      <c r="E55" s="383"/>
      <c r="F55" s="383"/>
      <c r="G55" s="383"/>
      <c r="H55" s="383"/>
      <c r="I55" s="383"/>
      <c r="J55" s="383"/>
      <c r="K55" s="384">
        <v>75000</v>
      </c>
      <c r="L55" s="384"/>
      <c r="M55" s="385" t="s">
        <v>387</v>
      </c>
      <c r="N55" s="385"/>
      <c r="O55" s="385"/>
    </row>
    <row r="56" spans="1:15" ht="15" customHeight="1" x14ac:dyDescent="0.25">
      <c r="B56" s="383" t="s">
        <v>317</v>
      </c>
      <c r="C56" s="383"/>
      <c r="D56" s="383"/>
      <c r="E56" s="383"/>
      <c r="F56" s="383"/>
      <c r="G56" s="383"/>
      <c r="H56" s="383"/>
      <c r="I56" s="383"/>
      <c r="J56" s="383"/>
      <c r="K56" s="384">
        <v>48000</v>
      </c>
      <c r="L56" s="384"/>
      <c r="M56" s="385" t="s">
        <v>387</v>
      </c>
      <c r="N56" s="385"/>
      <c r="O56" s="385"/>
    </row>
    <row r="57" spans="1:15" ht="15" customHeight="1" x14ac:dyDescent="0.25">
      <c r="B57" s="383" t="s">
        <v>318</v>
      </c>
      <c r="C57" s="383"/>
      <c r="D57" s="383"/>
      <c r="E57" s="383"/>
      <c r="F57" s="383"/>
      <c r="G57" s="383"/>
      <c r="H57" s="383"/>
      <c r="I57" s="383"/>
      <c r="J57" s="383"/>
      <c r="K57" s="384">
        <v>21000</v>
      </c>
      <c r="L57" s="384"/>
      <c r="M57" s="385" t="s">
        <v>387</v>
      </c>
      <c r="N57" s="385"/>
      <c r="O57" s="385"/>
    </row>
    <row r="58" spans="1:15" ht="15" customHeight="1" x14ac:dyDescent="0.25">
      <c r="B58" s="383" t="s">
        <v>319</v>
      </c>
      <c r="C58" s="383"/>
      <c r="D58" s="383"/>
      <c r="E58" s="383"/>
      <c r="F58" s="383"/>
      <c r="G58" s="383"/>
      <c r="H58" s="383"/>
      <c r="I58" s="383"/>
      <c r="J58" s="383"/>
      <c r="K58" s="384">
        <v>17000</v>
      </c>
      <c r="L58" s="384"/>
      <c r="M58" s="385" t="s">
        <v>387</v>
      </c>
      <c r="N58" s="385"/>
      <c r="O58" s="385"/>
    </row>
    <row r="59" spans="1:15" ht="15" customHeight="1" x14ac:dyDescent="0.25">
      <c r="B59" s="383" t="s">
        <v>320</v>
      </c>
      <c r="C59" s="383"/>
      <c r="D59" s="383"/>
      <c r="E59" s="383"/>
      <c r="F59" s="383"/>
      <c r="G59" s="383"/>
      <c r="H59" s="383"/>
      <c r="I59" s="383"/>
      <c r="J59" s="383"/>
      <c r="K59" s="384">
        <v>21000</v>
      </c>
      <c r="L59" s="384"/>
      <c r="M59" s="385" t="s">
        <v>387</v>
      </c>
      <c r="N59" s="385"/>
      <c r="O59" s="385"/>
    </row>
    <row r="60" spans="1:15" ht="15" customHeight="1" x14ac:dyDescent="0.25">
      <c r="B60" s="383" t="s">
        <v>321</v>
      </c>
      <c r="C60" s="383"/>
      <c r="D60" s="383"/>
      <c r="E60" s="383"/>
      <c r="F60" s="383"/>
      <c r="G60" s="383"/>
      <c r="H60" s="383"/>
      <c r="I60" s="383"/>
      <c r="J60" s="383"/>
      <c r="K60" s="384">
        <v>13500</v>
      </c>
      <c r="L60" s="384"/>
      <c r="M60" s="385" t="s">
        <v>387</v>
      </c>
      <c r="N60" s="385"/>
      <c r="O60" s="385"/>
    </row>
    <row r="61" spans="1:15" ht="15" customHeight="1" x14ac:dyDescent="0.25">
      <c r="B61" s="383" t="s">
        <v>322</v>
      </c>
      <c r="C61" s="383"/>
      <c r="D61" s="383"/>
      <c r="E61" s="383"/>
      <c r="F61" s="383"/>
      <c r="G61" s="383"/>
      <c r="H61" s="383"/>
      <c r="I61" s="383"/>
      <c r="J61" s="383"/>
      <c r="K61" s="384">
        <v>12800</v>
      </c>
      <c r="L61" s="384"/>
      <c r="M61" s="385" t="s">
        <v>387</v>
      </c>
      <c r="N61" s="385"/>
      <c r="O61" s="385"/>
    </row>
    <row r="62" spans="1:15" ht="15" customHeight="1" x14ac:dyDescent="0.25">
      <c r="B62" s="383" t="s">
        <v>323</v>
      </c>
      <c r="C62" s="383"/>
      <c r="D62" s="383"/>
      <c r="E62" s="383"/>
      <c r="F62" s="383"/>
      <c r="G62" s="383"/>
      <c r="H62" s="383"/>
      <c r="I62" s="383"/>
      <c r="J62" s="383"/>
      <c r="K62" s="384">
        <v>16300</v>
      </c>
      <c r="L62" s="384"/>
      <c r="M62" s="385" t="s">
        <v>387</v>
      </c>
      <c r="N62" s="385"/>
      <c r="O62" s="385"/>
    </row>
    <row r="63" spans="1:15" ht="15" customHeight="1" x14ac:dyDescent="0.25">
      <c r="B63" s="383" t="s">
        <v>324</v>
      </c>
      <c r="C63" s="383"/>
      <c r="D63" s="383"/>
      <c r="E63" s="383"/>
      <c r="F63" s="383"/>
      <c r="G63" s="383"/>
      <c r="H63" s="383"/>
      <c r="I63" s="383"/>
      <c r="J63" s="383"/>
      <c r="K63" s="384">
        <v>16000</v>
      </c>
      <c r="L63" s="384"/>
      <c r="M63" s="385" t="s">
        <v>387</v>
      </c>
      <c r="N63" s="385"/>
      <c r="O63" s="385"/>
    </row>
    <row r="64" spans="1:15" ht="15" customHeight="1" x14ac:dyDescent="0.25">
      <c r="B64" s="383" t="s">
        <v>325</v>
      </c>
      <c r="C64" s="383"/>
      <c r="D64" s="383"/>
      <c r="E64" s="383"/>
      <c r="F64" s="383"/>
      <c r="G64" s="383"/>
      <c r="H64" s="383"/>
      <c r="I64" s="383"/>
      <c r="J64" s="383"/>
      <c r="K64" s="384">
        <v>19000</v>
      </c>
      <c r="L64" s="384"/>
      <c r="M64" s="385" t="s">
        <v>387</v>
      </c>
      <c r="N64" s="385"/>
      <c r="O64" s="385"/>
    </row>
    <row r="65" spans="2:15" ht="15" customHeight="1" x14ac:dyDescent="0.25">
      <c r="B65" s="383" t="s">
        <v>326</v>
      </c>
      <c r="C65" s="383"/>
      <c r="D65" s="383"/>
      <c r="E65" s="383"/>
      <c r="F65" s="383"/>
      <c r="G65" s="383"/>
      <c r="H65" s="383"/>
      <c r="I65" s="383"/>
      <c r="J65" s="383"/>
      <c r="K65" s="384">
        <v>19800</v>
      </c>
      <c r="L65" s="384"/>
      <c r="M65" s="385" t="s">
        <v>387</v>
      </c>
      <c r="N65" s="385"/>
      <c r="O65" s="385"/>
    </row>
    <row r="66" spans="2:15" ht="15" customHeight="1" x14ac:dyDescent="0.25">
      <c r="B66" s="383" t="s">
        <v>327</v>
      </c>
      <c r="C66" s="383"/>
      <c r="D66" s="383"/>
      <c r="E66" s="383"/>
      <c r="F66" s="383"/>
      <c r="G66" s="383"/>
      <c r="H66" s="383"/>
      <c r="I66" s="383"/>
      <c r="J66" s="383"/>
      <c r="K66" s="384">
        <v>16500</v>
      </c>
      <c r="L66" s="384"/>
      <c r="M66" s="385" t="s">
        <v>387</v>
      </c>
      <c r="N66" s="385"/>
      <c r="O66" s="385"/>
    </row>
    <row r="67" spans="2:15" ht="15" customHeight="1" x14ac:dyDescent="0.25">
      <c r="B67" s="383" t="s">
        <v>328</v>
      </c>
      <c r="C67" s="383"/>
      <c r="D67" s="383"/>
      <c r="E67" s="383"/>
      <c r="F67" s="383"/>
      <c r="G67" s="383"/>
      <c r="H67" s="383"/>
      <c r="I67" s="383"/>
      <c r="J67" s="383"/>
      <c r="K67" s="384">
        <v>13000</v>
      </c>
      <c r="L67" s="384"/>
      <c r="M67" s="385" t="s">
        <v>387</v>
      </c>
      <c r="N67" s="385"/>
      <c r="O67" s="385"/>
    </row>
    <row r="68" spans="2:15" ht="15" customHeight="1" x14ac:dyDescent="0.25">
      <c r="B68" s="383" t="s">
        <v>329</v>
      </c>
      <c r="C68" s="383"/>
      <c r="D68" s="383"/>
      <c r="E68" s="383"/>
      <c r="F68" s="383"/>
      <c r="G68" s="383"/>
      <c r="H68" s="383"/>
      <c r="I68" s="383"/>
      <c r="J68" s="383"/>
      <c r="K68" s="384">
        <v>17500</v>
      </c>
      <c r="L68" s="384"/>
      <c r="M68" s="385" t="s">
        <v>387</v>
      </c>
      <c r="N68" s="385"/>
      <c r="O68" s="385"/>
    </row>
    <row r="69" spans="2:15" ht="15" customHeight="1" x14ac:dyDescent="0.25">
      <c r="B69" s="383" t="s">
        <v>330</v>
      </c>
      <c r="C69" s="383"/>
      <c r="D69" s="383"/>
      <c r="E69" s="383"/>
      <c r="F69" s="383"/>
      <c r="G69" s="383"/>
      <c r="H69" s="383"/>
      <c r="I69" s="383"/>
      <c r="J69" s="383"/>
      <c r="K69" s="384">
        <v>17500</v>
      </c>
      <c r="L69" s="384"/>
      <c r="M69" s="385" t="s">
        <v>387</v>
      </c>
      <c r="N69" s="385"/>
      <c r="O69" s="385"/>
    </row>
    <row r="70" spans="2:15" ht="15" customHeight="1" x14ac:dyDescent="0.25">
      <c r="B70" s="383" t="s">
        <v>331</v>
      </c>
      <c r="C70" s="383"/>
      <c r="D70" s="383"/>
      <c r="E70" s="383"/>
      <c r="F70" s="383"/>
      <c r="G70" s="383"/>
      <c r="H70" s="383"/>
      <c r="I70" s="383"/>
      <c r="J70" s="383"/>
      <c r="K70" s="384">
        <v>28000</v>
      </c>
      <c r="L70" s="384"/>
      <c r="M70" s="385" t="s">
        <v>387</v>
      </c>
      <c r="N70" s="385"/>
      <c r="O70" s="385"/>
    </row>
    <row r="71" spans="2:15" ht="15" customHeight="1" x14ac:dyDescent="0.25">
      <c r="B71" s="383" t="s">
        <v>332</v>
      </c>
      <c r="C71" s="383"/>
      <c r="D71" s="383"/>
      <c r="E71" s="383"/>
      <c r="F71" s="383"/>
      <c r="G71" s="383"/>
      <c r="H71" s="383"/>
      <c r="I71" s="383"/>
      <c r="J71" s="383"/>
      <c r="K71" s="384">
        <v>12600</v>
      </c>
      <c r="L71" s="384"/>
      <c r="M71" s="385" t="s">
        <v>387</v>
      </c>
      <c r="N71" s="385"/>
      <c r="O71" s="385"/>
    </row>
    <row r="72" spans="2:15" ht="15" customHeight="1" x14ac:dyDescent="0.25">
      <c r="B72" s="383" t="s">
        <v>333</v>
      </c>
      <c r="C72" s="383"/>
      <c r="D72" s="383"/>
      <c r="E72" s="383"/>
      <c r="F72" s="383"/>
      <c r="G72" s="383"/>
      <c r="H72" s="383"/>
      <c r="I72" s="383"/>
      <c r="J72" s="383"/>
      <c r="K72" s="384">
        <v>17500</v>
      </c>
      <c r="L72" s="384"/>
      <c r="M72" s="385" t="s">
        <v>387</v>
      </c>
      <c r="N72" s="385"/>
      <c r="O72" s="385"/>
    </row>
    <row r="73" spans="2:15" ht="15" customHeight="1" x14ac:dyDescent="0.25">
      <c r="B73" s="383" t="s">
        <v>334</v>
      </c>
      <c r="C73" s="383"/>
      <c r="D73" s="383"/>
      <c r="E73" s="383"/>
      <c r="F73" s="383"/>
      <c r="G73" s="383"/>
      <c r="H73" s="383"/>
      <c r="I73" s="383"/>
      <c r="J73" s="383"/>
      <c r="K73" s="384">
        <v>13500</v>
      </c>
      <c r="L73" s="384"/>
      <c r="M73" s="385" t="s">
        <v>387</v>
      </c>
      <c r="N73" s="385"/>
      <c r="O73" s="385"/>
    </row>
    <row r="74" spans="2:15" ht="15" customHeight="1" x14ac:dyDescent="0.25">
      <c r="B74" s="383" t="s">
        <v>335</v>
      </c>
      <c r="C74" s="383"/>
      <c r="D74" s="383"/>
      <c r="E74" s="383"/>
      <c r="F74" s="383"/>
      <c r="G74" s="383"/>
      <c r="H74" s="383"/>
      <c r="I74" s="383"/>
      <c r="J74" s="383"/>
      <c r="K74" s="384">
        <v>13500</v>
      </c>
      <c r="L74" s="384"/>
      <c r="M74" s="385" t="s">
        <v>387</v>
      </c>
      <c r="N74" s="385"/>
      <c r="O74" s="385"/>
    </row>
    <row r="75" spans="2:15" ht="15" customHeight="1" x14ac:dyDescent="0.25">
      <c r="B75" s="383" t="s">
        <v>336</v>
      </c>
      <c r="C75" s="383"/>
      <c r="D75" s="383"/>
      <c r="E75" s="383"/>
      <c r="F75" s="383"/>
      <c r="G75" s="383"/>
      <c r="H75" s="383"/>
      <c r="I75" s="383"/>
      <c r="J75" s="383"/>
      <c r="K75" s="384">
        <v>13500</v>
      </c>
      <c r="L75" s="384"/>
      <c r="M75" s="385" t="s">
        <v>387</v>
      </c>
      <c r="N75" s="385"/>
      <c r="O75" s="385"/>
    </row>
    <row r="76" spans="2:15" ht="15" customHeight="1" x14ac:dyDescent="0.25">
      <c r="B76" s="383" t="s">
        <v>337</v>
      </c>
      <c r="C76" s="383"/>
      <c r="D76" s="383"/>
      <c r="E76" s="383"/>
      <c r="F76" s="383"/>
      <c r="G76" s="383"/>
      <c r="H76" s="383"/>
      <c r="I76" s="383"/>
      <c r="J76" s="383"/>
      <c r="K76" s="384">
        <v>17500</v>
      </c>
      <c r="L76" s="384"/>
      <c r="M76" s="385" t="s">
        <v>387</v>
      </c>
      <c r="N76" s="385"/>
      <c r="O76" s="385"/>
    </row>
    <row r="77" spans="2:15" ht="15" customHeight="1" x14ac:dyDescent="0.25">
      <c r="B77" s="386" t="s">
        <v>338</v>
      </c>
      <c r="C77" s="386"/>
      <c r="D77" s="386"/>
      <c r="E77" s="386"/>
      <c r="F77" s="386"/>
      <c r="G77" s="386"/>
      <c r="H77" s="386"/>
      <c r="I77" s="386"/>
      <c r="J77" s="386"/>
      <c r="K77" s="387"/>
      <c r="L77" s="387"/>
      <c r="M77" s="388"/>
      <c r="N77" s="388"/>
      <c r="O77" s="388"/>
    </row>
    <row r="78" spans="2:15" ht="15" customHeight="1" x14ac:dyDescent="0.25">
      <c r="B78" s="383" t="s">
        <v>339</v>
      </c>
      <c r="C78" s="383"/>
      <c r="D78" s="383"/>
      <c r="E78" s="383"/>
      <c r="F78" s="383"/>
      <c r="G78" s="383"/>
      <c r="H78" s="383"/>
      <c r="I78" s="383"/>
      <c r="J78" s="383"/>
      <c r="K78" s="384">
        <v>16800</v>
      </c>
      <c r="L78" s="384"/>
      <c r="M78" s="385" t="s">
        <v>387</v>
      </c>
      <c r="N78" s="385"/>
      <c r="O78" s="385"/>
    </row>
    <row r="79" spans="2:15" ht="15" customHeight="1" x14ac:dyDescent="0.25">
      <c r="B79" s="383" t="s">
        <v>340</v>
      </c>
      <c r="C79" s="383"/>
      <c r="D79" s="383"/>
      <c r="E79" s="383"/>
      <c r="F79" s="383"/>
      <c r="G79" s="383"/>
      <c r="H79" s="383"/>
      <c r="I79" s="383"/>
      <c r="J79" s="383"/>
      <c r="K79" s="384">
        <v>21500</v>
      </c>
      <c r="L79" s="384"/>
      <c r="M79" s="385" t="s">
        <v>387</v>
      </c>
      <c r="N79" s="385"/>
      <c r="O79" s="385"/>
    </row>
    <row r="80" spans="2:15" ht="15" customHeight="1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1"/>
      <c r="L80" s="121"/>
      <c r="M80" s="96"/>
      <c r="N80" s="96"/>
      <c r="O80" s="96"/>
    </row>
    <row r="81" spans="1:15" ht="15" customHeight="1" x14ac:dyDescent="0.25">
      <c r="B81" s="122" t="s">
        <v>388</v>
      </c>
      <c r="C81" s="120"/>
      <c r="D81" s="120"/>
      <c r="E81" s="120"/>
      <c r="F81" s="120"/>
      <c r="G81" s="120"/>
      <c r="H81" s="120"/>
      <c r="I81" s="120"/>
      <c r="J81" s="120"/>
      <c r="K81" s="121"/>
      <c r="L81" s="121"/>
      <c r="M81" s="96"/>
      <c r="N81" s="96"/>
      <c r="O81" s="96"/>
    </row>
    <row r="82" spans="1:15" ht="15" customHeight="1" x14ac:dyDescent="0.25">
      <c r="B82" s="122"/>
      <c r="C82" s="120"/>
      <c r="D82" s="120"/>
      <c r="E82" s="120"/>
      <c r="F82" s="120"/>
      <c r="G82" s="120"/>
      <c r="H82" s="120"/>
      <c r="I82" s="120"/>
      <c r="J82" s="120"/>
      <c r="K82" s="121"/>
      <c r="L82" s="121"/>
      <c r="M82" s="96"/>
      <c r="N82" s="96"/>
      <c r="O82" s="96"/>
    </row>
    <row r="83" spans="1:15" x14ac:dyDescent="0.25">
      <c r="B83" s="123" t="s">
        <v>341</v>
      </c>
    </row>
    <row r="84" spans="1:15" x14ac:dyDescent="0.25">
      <c r="B84" s="123" t="s">
        <v>342</v>
      </c>
    </row>
    <row r="85" spans="1:15" x14ac:dyDescent="0.25">
      <c r="B85" s="123"/>
    </row>
    <row r="86" spans="1:15" x14ac:dyDescent="0.25">
      <c r="A86" s="92"/>
      <c r="B86" s="49" t="s">
        <v>145</v>
      </c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92"/>
      <c r="O86" s="92"/>
    </row>
    <row r="87" spans="1:15" x14ac:dyDescent="0.25">
      <c r="A87" s="92"/>
      <c r="B87" s="2" t="s">
        <v>230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92"/>
      <c r="O87" s="92"/>
    </row>
    <row r="88" spans="1:15" x14ac:dyDescent="0.25">
      <c r="A88" s="92"/>
      <c r="B88" s="2" t="s">
        <v>231</v>
      </c>
      <c r="C88" s="2"/>
      <c r="D88" s="3"/>
      <c r="E88" s="3"/>
      <c r="F88" s="3"/>
      <c r="G88" s="3"/>
      <c r="H88" s="3"/>
      <c r="I88" s="3"/>
      <c r="J88" s="3"/>
      <c r="K88" s="3"/>
      <c r="L88" s="3"/>
      <c r="M88" s="92"/>
      <c r="N88" s="92"/>
      <c r="O88" s="92"/>
    </row>
    <row r="89" spans="1:15" x14ac:dyDescent="0.25">
      <c r="A89" s="92"/>
      <c r="B89" s="2" t="s">
        <v>232</v>
      </c>
      <c r="C89" s="2"/>
      <c r="D89" s="3"/>
      <c r="E89" s="3"/>
      <c r="F89" s="3"/>
      <c r="G89" s="3"/>
      <c r="H89" s="3"/>
      <c r="I89" s="3"/>
      <c r="J89" s="3"/>
      <c r="K89" s="3"/>
      <c r="L89" s="3"/>
      <c r="M89" s="92"/>
      <c r="N89" s="92"/>
      <c r="O89" s="92"/>
    </row>
    <row r="90" spans="1:15" x14ac:dyDescent="0.25">
      <c r="A90" s="92"/>
      <c r="B90" s="2" t="s">
        <v>233</v>
      </c>
      <c r="C90" s="2"/>
      <c r="D90" s="3"/>
      <c r="E90" s="3"/>
      <c r="F90" s="3"/>
      <c r="G90" s="3"/>
      <c r="H90" s="3"/>
      <c r="I90" s="3"/>
      <c r="J90" s="3"/>
      <c r="K90" s="3"/>
      <c r="L90" s="3"/>
      <c r="M90" s="92"/>
      <c r="N90" s="92"/>
      <c r="O90" s="92"/>
    </row>
    <row r="91" spans="1:15" x14ac:dyDescent="0.25">
      <c r="A91" s="3"/>
      <c r="B91" s="2" t="s">
        <v>148</v>
      </c>
      <c r="C91" s="2"/>
      <c r="D91" s="3"/>
      <c r="E91" s="3"/>
      <c r="F91" s="3"/>
      <c r="G91" s="3"/>
      <c r="H91" s="3"/>
      <c r="I91" s="3"/>
      <c r="J91" s="3"/>
      <c r="K91" s="3"/>
      <c r="L91" s="3"/>
      <c r="M91" s="92"/>
      <c r="N91" s="92"/>
      <c r="O91" s="3"/>
    </row>
    <row r="92" spans="1:15" x14ac:dyDescent="0.25">
      <c r="A92" s="3"/>
      <c r="B92" s="2" t="s">
        <v>234</v>
      </c>
      <c r="C92" s="92"/>
      <c r="D92" s="3"/>
      <c r="E92" s="3"/>
      <c r="F92" s="3"/>
      <c r="G92" s="3"/>
      <c r="H92" s="3"/>
      <c r="I92" s="3"/>
      <c r="J92" s="3"/>
      <c r="K92" s="3"/>
      <c r="L92" s="3"/>
      <c r="M92" s="92"/>
      <c r="N92" s="92"/>
      <c r="O92" s="3"/>
    </row>
    <row r="93" spans="1:15" x14ac:dyDescent="0.25">
      <c r="A93" s="3"/>
      <c r="B93" s="2" t="s">
        <v>235</v>
      </c>
      <c r="C93" s="2"/>
      <c r="D93" s="3"/>
      <c r="E93" s="3"/>
      <c r="F93" s="3"/>
      <c r="G93" s="3"/>
      <c r="H93" s="3"/>
      <c r="I93" s="3"/>
      <c r="J93" s="3"/>
      <c r="K93" s="3"/>
      <c r="L93" s="3"/>
      <c r="M93" s="92"/>
      <c r="N93" s="92"/>
      <c r="O93" s="3"/>
    </row>
    <row r="94" spans="1:15" x14ac:dyDescent="0.25">
      <c r="A94" s="3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3"/>
    </row>
    <row r="95" spans="1:15" x14ac:dyDescent="0.25">
      <c r="A95" s="3"/>
      <c r="B95" s="2" t="s">
        <v>149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3"/>
    </row>
    <row r="96" spans="1:15" x14ac:dyDescent="0.25">
      <c r="A96" s="3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3"/>
    </row>
  </sheetData>
  <sheetProtection algorithmName="SHA-512" hashValue="Ay8J+ix6nquLPBbBIezgCvjU8IVNtR0CSoXV4oX5ZX2dZla3VYeH6VnEKh4482iVwvoHXF9gUn1pg8BHwJrr4w==" saltValue="Bto0rycryTI7KIDxzCLImg==" spinCount="100000" sheet="1" objects="1" scenarios="1"/>
  <mergeCells count="121">
    <mergeCell ref="B14:D14"/>
    <mergeCell ref="E14:G14"/>
    <mergeCell ref="H14:J14"/>
    <mergeCell ref="K14:L14"/>
    <mergeCell ref="M14:O14"/>
    <mergeCell ref="B15:D15"/>
    <mergeCell ref="E15:G15"/>
    <mergeCell ref="H15:J15"/>
    <mergeCell ref="K15:L15"/>
    <mergeCell ref="M15:O16"/>
    <mergeCell ref="M17:O17"/>
    <mergeCell ref="B18:D18"/>
    <mergeCell ref="E18:G18"/>
    <mergeCell ref="H18:J18"/>
    <mergeCell ref="K18:L18"/>
    <mergeCell ref="M18:O18"/>
    <mergeCell ref="B16:D16"/>
    <mergeCell ref="E16:G16"/>
    <mergeCell ref="H16:J16"/>
    <mergeCell ref="K16:L16"/>
    <mergeCell ref="B17:D17"/>
    <mergeCell ref="E17:G17"/>
    <mergeCell ref="H17:J17"/>
    <mergeCell ref="K17:L17"/>
    <mergeCell ref="B22:L22"/>
    <mergeCell ref="M22:O22"/>
    <mergeCell ref="B23:L23"/>
    <mergeCell ref="M23:O23"/>
    <mergeCell ref="B24:L24"/>
    <mergeCell ref="M24:O24"/>
    <mergeCell ref="B19:D19"/>
    <mergeCell ref="E19:G19"/>
    <mergeCell ref="H19:J19"/>
    <mergeCell ref="K19:L19"/>
    <mergeCell ref="M19:O19"/>
    <mergeCell ref="B21:L21"/>
    <mergeCell ref="M21:O21"/>
    <mergeCell ref="B54:J54"/>
    <mergeCell ref="K54:L54"/>
    <mergeCell ref="M54:O54"/>
    <mergeCell ref="B55:J55"/>
    <mergeCell ref="K55:L55"/>
    <mergeCell ref="M55:O55"/>
    <mergeCell ref="B52:J52"/>
    <mergeCell ref="K52:L52"/>
    <mergeCell ref="M52:O52"/>
    <mergeCell ref="B53:J53"/>
    <mergeCell ref="K53:L53"/>
    <mergeCell ref="M53:O53"/>
    <mergeCell ref="B58:J58"/>
    <mergeCell ref="K58:L58"/>
    <mergeCell ref="M58:O58"/>
    <mergeCell ref="B59:J59"/>
    <mergeCell ref="K59:L59"/>
    <mergeCell ref="M59:O59"/>
    <mergeCell ref="B56:J56"/>
    <mergeCell ref="K56:L56"/>
    <mergeCell ref="M56:O56"/>
    <mergeCell ref="B57:J57"/>
    <mergeCell ref="K57:L57"/>
    <mergeCell ref="M57:O57"/>
    <mergeCell ref="B62:J62"/>
    <mergeCell ref="K62:L62"/>
    <mergeCell ref="M62:O62"/>
    <mergeCell ref="B63:J63"/>
    <mergeCell ref="K63:L63"/>
    <mergeCell ref="M63:O63"/>
    <mergeCell ref="B60:J60"/>
    <mergeCell ref="K60:L60"/>
    <mergeCell ref="M60:O60"/>
    <mergeCell ref="B61:J61"/>
    <mergeCell ref="K61:L61"/>
    <mergeCell ref="M61:O61"/>
    <mergeCell ref="B66:J66"/>
    <mergeCell ref="K66:L66"/>
    <mergeCell ref="M66:O66"/>
    <mergeCell ref="B67:J67"/>
    <mergeCell ref="K67:L67"/>
    <mergeCell ref="M67:O67"/>
    <mergeCell ref="B64:J64"/>
    <mergeCell ref="K64:L64"/>
    <mergeCell ref="M64:O64"/>
    <mergeCell ref="B65:J65"/>
    <mergeCell ref="K65:L65"/>
    <mergeCell ref="M65:O65"/>
    <mergeCell ref="B70:J70"/>
    <mergeCell ref="K70:L70"/>
    <mergeCell ref="M70:O70"/>
    <mergeCell ref="B71:J71"/>
    <mergeCell ref="K71:L71"/>
    <mergeCell ref="M71:O71"/>
    <mergeCell ref="B68:J68"/>
    <mergeCell ref="K68:L68"/>
    <mergeCell ref="M68:O68"/>
    <mergeCell ref="B69:J69"/>
    <mergeCell ref="K69:L69"/>
    <mergeCell ref="M69:O69"/>
    <mergeCell ref="B74:J74"/>
    <mergeCell ref="K74:L74"/>
    <mergeCell ref="M74:O74"/>
    <mergeCell ref="B75:J75"/>
    <mergeCell ref="K75:L75"/>
    <mergeCell ref="M75:O75"/>
    <mergeCell ref="B72:J72"/>
    <mergeCell ref="K72:L72"/>
    <mergeCell ref="M72:O72"/>
    <mergeCell ref="B73:J73"/>
    <mergeCell ref="K73:L73"/>
    <mergeCell ref="M73:O73"/>
    <mergeCell ref="B78:J78"/>
    <mergeCell ref="K78:L78"/>
    <mergeCell ref="M78:O78"/>
    <mergeCell ref="B79:J79"/>
    <mergeCell ref="K79:L79"/>
    <mergeCell ref="M79:O79"/>
    <mergeCell ref="B76:J76"/>
    <mergeCell ref="K76:L76"/>
    <mergeCell ref="M76:O76"/>
    <mergeCell ref="B77:J77"/>
    <mergeCell ref="K77:L77"/>
    <mergeCell ref="M77:O7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3279-D0FC-49FD-B9F4-9713D66627E0}">
  <dimension ref="A1:O77"/>
  <sheetViews>
    <sheetView workbookViewId="0">
      <selection activeCell="AB66" sqref="AB66"/>
    </sheetView>
  </sheetViews>
  <sheetFormatPr defaultRowHeight="15" x14ac:dyDescent="0.25"/>
  <cols>
    <col min="1" max="1" width="5.140625" style="92" customWidth="1"/>
    <col min="2" max="4" width="6.42578125" style="92" customWidth="1"/>
    <col min="5" max="5" width="6.7109375" style="92" customWidth="1"/>
    <col min="6" max="6" width="8.28515625" style="92" customWidth="1"/>
    <col min="7" max="7" width="5.42578125" style="92" customWidth="1"/>
    <col min="8" max="9" width="8.85546875" style="92" customWidth="1"/>
    <col min="10" max="12" width="5.85546875" style="92" customWidth="1"/>
    <col min="13" max="14" width="6.42578125" style="92" customWidth="1"/>
    <col min="15" max="15" width="7.5703125" style="92" customWidth="1"/>
  </cols>
  <sheetData>
    <row r="1" spans="1:15" x14ac:dyDescent="0.25">
      <c r="A1" s="3"/>
      <c r="B1" s="1"/>
      <c r="C1" s="2"/>
      <c r="D1" s="3"/>
      <c r="E1" s="3" t="s">
        <v>0</v>
      </c>
      <c r="F1" s="3"/>
      <c r="G1" s="90"/>
      <c r="H1" s="3"/>
      <c r="I1" s="90" t="s">
        <v>1</v>
      </c>
      <c r="J1" s="90"/>
      <c r="K1" s="90"/>
      <c r="L1" s="90"/>
      <c r="M1" s="90"/>
      <c r="N1" s="90"/>
      <c r="O1" s="90"/>
    </row>
    <row r="2" spans="1:15" x14ac:dyDescent="0.25">
      <c r="E2" s="3" t="s">
        <v>2</v>
      </c>
    </row>
    <row r="3" spans="1:15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</row>
    <row r="5" spans="1:15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</row>
    <row r="12" spans="1:15" x14ac:dyDescent="0.25">
      <c r="A12" s="3"/>
      <c r="B12" s="49" t="s">
        <v>343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4" spans="1:15" ht="45.75" customHeight="1" x14ac:dyDescent="0.25">
      <c r="A14" s="3"/>
      <c r="B14" s="327" t="s">
        <v>173</v>
      </c>
      <c r="C14" s="327"/>
      <c r="D14" s="327"/>
      <c r="E14" s="327" t="s">
        <v>174</v>
      </c>
      <c r="F14" s="327"/>
      <c r="G14" s="327"/>
      <c r="H14" s="327" t="s">
        <v>175</v>
      </c>
      <c r="I14" s="327"/>
      <c r="J14" s="327" t="s">
        <v>178</v>
      </c>
      <c r="K14" s="327"/>
      <c r="L14" s="327"/>
      <c r="M14" s="327" t="s">
        <v>176</v>
      </c>
      <c r="N14" s="327"/>
      <c r="O14" s="327"/>
    </row>
    <row r="15" spans="1:15" ht="15" customHeight="1" x14ac:dyDescent="0.25">
      <c r="A15" s="3"/>
      <c r="B15" s="352" t="s">
        <v>179</v>
      </c>
      <c r="C15" s="352"/>
      <c r="D15" s="352"/>
      <c r="E15" s="352" t="s">
        <v>180</v>
      </c>
      <c r="F15" s="352"/>
      <c r="G15" s="352"/>
      <c r="H15" s="399">
        <v>4300</v>
      </c>
      <c r="I15" s="399"/>
      <c r="J15" s="399">
        <v>3200</v>
      </c>
      <c r="K15" s="399"/>
      <c r="L15" s="399"/>
      <c r="M15" s="391" t="s">
        <v>389</v>
      </c>
      <c r="N15" s="391"/>
      <c r="O15" s="391"/>
    </row>
    <row r="16" spans="1:15" x14ac:dyDescent="0.25">
      <c r="A16" s="3"/>
      <c r="B16" s="352" t="s">
        <v>309</v>
      </c>
      <c r="C16" s="352"/>
      <c r="D16" s="352"/>
      <c r="E16" s="352" t="s">
        <v>182</v>
      </c>
      <c r="F16" s="352"/>
      <c r="G16" s="352"/>
      <c r="H16" s="399">
        <v>5700</v>
      </c>
      <c r="I16" s="399"/>
      <c r="J16" s="399">
        <v>5100</v>
      </c>
      <c r="K16" s="399"/>
      <c r="L16" s="399"/>
      <c r="M16" s="391"/>
      <c r="N16" s="391"/>
      <c r="O16" s="391"/>
    </row>
    <row r="17" spans="1:15" ht="15" customHeight="1" x14ac:dyDescent="0.25">
      <c r="A17" s="3"/>
      <c r="B17" s="352" t="s">
        <v>183</v>
      </c>
      <c r="C17" s="352"/>
      <c r="D17" s="352"/>
      <c r="E17" s="352" t="s">
        <v>184</v>
      </c>
      <c r="F17" s="352"/>
      <c r="G17" s="352"/>
      <c r="H17" s="399">
        <v>7700</v>
      </c>
      <c r="I17" s="399"/>
      <c r="J17" s="399">
        <v>9100</v>
      </c>
      <c r="K17" s="399"/>
      <c r="L17" s="399"/>
      <c r="M17" s="391" t="s">
        <v>390</v>
      </c>
      <c r="N17" s="391"/>
      <c r="O17" s="391"/>
    </row>
    <row r="18" spans="1:15" ht="15" customHeight="1" x14ac:dyDescent="0.25">
      <c r="A18" s="3"/>
      <c r="B18" s="352" t="s">
        <v>185</v>
      </c>
      <c r="C18" s="352"/>
      <c r="D18" s="352"/>
      <c r="E18" s="352" t="s">
        <v>186</v>
      </c>
      <c r="F18" s="352"/>
      <c r="G18" s="352"/>
      <c r="H18" s="399">
        <v>9700</v>
      </c>
      <c r="I18" s="399"/>
      <c r="J18" s="399">
        <v>10700</v>
      </c>
      <c r="K18" s="399"/>
      <c r="L18" s="399"/>
      <c r="M18" s="391" t="s">
        <v>391</v>
      </c>
      <c r="N18" s="391"/>
      <c r="O18" s="391"/>
    </row>
    <row r="19" spans="1:15" ht="29.25" customHeight="1" x14ac:dyDescent="0.25">
      <c r="A19" s="3"/>
      <c r="B19" s="352" t="s">
        <v>300</v>
      </c>
      <c r="C19" s="352"/>
      <c r="D19" s="352"/>
      <c r="E19" s="352"/>
      <c r="F19" s="352"/>
      <c r="G19" s="352"/>
      <c r="H19" s="399" t="s">
        <v>236</v>
      </c>
      <c r="I19" s="399"/>
      <c r="J19" s="399" t="s">
        <v>236</v>
      </c>
      <c r="K19" s="399"/>
      <c r="L19" s="399"/>
      <c r="M19" s="391" t="s">
        <v>391</v>
      </c>
      <c r="N19" s="391"/>
      <c r="O19" s="391"/>
    </row>
    <row r="20" spans="1:15" x14ac:dyDescent="0.25">
      <c r="A20" s="3"/>
      <c r="B20" s="117"/>
      <c r="C20" s="117"/>
      <c r="D20" s="117"/>
      <c r="E20" s="117"/>
      <c r="F20" s="117"/>
      <c r="G20" s="117"/>
      <c r="H20" s="117"/>
      <c r="I20" s="117"/>
      <c r="J20" s="118"/>
      <c r="K20" s="118"/>
      <c r="L20" s="118"/>
      <c r="M20" s="118"/>
      <c r="N20" s="118"/>
      <c r="O20" s="118"/>
    </row>
    <row r="21" spans="1:15" x14ac:dyDescent="0.25">
      <c r="A21" s="3"/>
      <c r="B21" s="347" t="s">
        <v>301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9"/>
      <c r="M21" s="348" t="s">
        <v>272</v>
      </c>
      <c r="N21" s="348"/>
      <c r="O21" s="349"/>
    </row>
    <row r="22" spans="1:15" x14ac:dyDescent="0.25">
      <c r="A22" s="3"/>
      <c r="B22" s="345" t="s">
        <v>273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12">
        <v>2700</v>
      </c>
      <c r="N22" s="333">
        <v>500</v>
      </c>
      <c r="O22" s="313"/>
    </row>
    <row r="23" spans="1:15" x14ac:dyDescent="0.25">
      <c r="A23" s="3"/>
      <c r="B23" s="345" t="s">
        <v>274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12">
        <v>3200</v>
      </c>
      <c r="N23" s="333">
        <v>600</v>
      </c>
      <c r="O23" s="313"/>
    </row>
    <row r="24" spans="1:15" x14ac:dyDescent="0.25">
      <c r="A24" s="3"/>
      <c r="B24" s="345" t="s">
        <v>275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12">
        <v>4000</v>
      </c>
      <c r="N24" s="333">
        <v>1500</v>
      </c>
      <c r="O24" s="313"/>
    </row>
    <row r="25" spans="1:15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49" t="s">
        <v>191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 t="s">
        <v>262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0"/>
      <c r="B28" s="3" t="s">
        <v>263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2" t="s">
        <v>264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"/>
      <c r="B31" s="49" t="s">
        <v>126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0" t="s">
        <v>48</v>
      </c>
      <c r="B32" s="2" t="s">
        <v>249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"/>
      <c r="B33" s="2" t="s">
        <v>137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"/>
      <c r="B35" s="49" t="s">
        <v>128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0" t="s">
        <v>48</v>
      </c>
      <c r="B36" s="2" t="s">
        <v>250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1"/>
      <c r="B37" s="2" t="s">
        <v>251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"/>
      <c r="B39" s="49" t="s">
        <v>130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10" t="s">
        <v>48</v>
      </c>
      <c r="B40" s="2" t="s">
        <v>252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0"/>
      <c r="B41" s="2" t="s">
        <v>253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0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"/>
      <c r="B43" s="49" t="s">
        <v>363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10" t="s">
        <v>48</v>
      </c>
      <c r="B44" s="2" t="s">
        <v>197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0" t="s">
        <v>48</v>
      </c>
      <c r="B45" s="2" t="s">
        <v>198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0"/>
      <c r="B46" s="2" t="s">
        <v>199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0" t="s">
        <v>48</v>
      </c>
      <c r="B47" s="2" t="s">
        <v>241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0"/>
      <c r="B48" s="107" t="s">
        <v>242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10"/>
      <c r="B49" s="107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0"/>
      <c r="B50" s="49" t="s">
        <v>344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39" customHeight="1" x14ac:dyDescent="0.25">
      <c r="B52" s="379" t="s">
        <v>203</v>
      </c>
      <c r="C52" s="377"/>
      <c r="D52" s="377"/>
      <c r="E52" s="378"/>
      <c r="F52" s="379" t="s">
        <v>204</v>
      </c>
      <c r="G52" s="377"/>
      <c r="H52" s="378"/>
      <c r="I52" s="379" t="s">
        <v>205</v>
      </c>
      <c r="J52" s="378"/>
      <c r="K52" s="396" t="s">
        <v>206</v>
      </c>
      <c r="L52" s="397"/>
      <c r="M52" s="397"/>
    </row>
    <row r="53" spans="1:15" x14ac:dyDescent="0.25">
      <c r="A53" s="3"/>
      <c r="B53" s="393" t="s">
        <v>345</v>
      </c>
      <c r="C53" s="393"/>
      <c r="D53" s="393"/>
      <c r="E53" s="393"/>
      <c r="F53" s="393">
        <v>12</v>
      </c>
      <c r="G53" s="393"/>
      <c r="H53" s="393"/>
      <c r="I53" s="394">
        <v>1</v>
      </c>
      <c r="J53" s="394"/>
      <c r="K53" s="398">
        <v>7000</v>
      </c>
      <c r="L53" s="398"/>
      <c r="M53" s="398"/>
    </row>
    <row r="54" spans="1:15" x14ac:dyDescent="0.25">
      <c r="B54" s="393" t="s">
        <v>210</v>
      </c>
      <c r="C54" s="393"/>
      <c r="D54" s="393"/>
      <c r="E54" s="393"/>
      <c r="F54" s="393">
        <v>16</v>
      </c>
      <c r="G54" s="393"/>
      <c r="H54" s="393"/>
      <c r="I54" s="394">
        <v>1</v>
      </c>
      <c r="J54" s="394"/>
      <c r="K54" s="395">
        <v>9800</v>
      </c>
      <c r="L54" s="395"/>
      <c r="M54" s="395"/>
    </row>
    <row r="55" spans="1:15" x14ac:dyDescent="0.25">
      <c r="B55" s="393" t="s">
        <v>212</v>
      </c>
      <c r="C55" s="393"/>
      <c r="D55" s="393"/>
      <c r="E55" s="393"/>
      <c r="F55" s="393">
        <v>30</v>
      </c>
      <c r="G55" s="393"/>
      <c r="H55" s="393"/>
      <c r="I55" s="394">
        <v>1</v>
      </c>
      <c r="J55" s="394"/>
      <c r="K55" s="395">
        <v>15000</v>
      </c>
      <c r="L55" s="395"/>
      <c r="M55" s="395"/>
    </row>
    <row r="57" spans="1:15" x14ac:dyDescent="0.25">
      <c r="A57" s="3"/>
      <c r="B57" s="49" t="s">
        <v>346</v>
      </c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1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14" t="s">
        <v>267</v>
      </c>
      <c r="C59" s="315"/>
      <c r="D59" s="315"/>
      <c r="E59" s="315"/>
      <c r="F59" s="315"/>
      <c r="G59" s="315"/>
      <c r="H59" s="315"/>
      <c r="I59" s="315"/>
      <c r="J59" s="315"/>
      <c r="K59" s="317" t="s">
        <v>375</v>
      </c>
      <c r="L59" s="319"/>
      <c r="M59" s="318"/>
      <c r="N59" s="3"/>
      <c r="O59" s="3"/>
    </row>
    <row r="60" spans="1:15" x14ac:dyDescent="0.25">
      <c r="A60" s="3"/>
      <c r="B60" s="314" t="s">
        <v>347</v>
      </c>
      <c r="C60" s="315"/>
      <c r="D60" s="315"/>
      <c r="E60" s="315"/>
      <c r="F60" s="315"/>
      <c r="G60" s="315"/>
      <c r="H60" s="315"/>
      <c r="I60" s="315"/>
      <c r="J60" s="315"/>
      <c r="K60" s="317" t="s">
        <v>374</v>
      </c>
      <c r="L60" s="319"/>
      <c r="M60" s="318"/>
      <c r="N60" s="3"/>
      <c r="O60" s="3"/>
    </row>
    <row r="61" spans="1:15" x14ac:dyDescent="0.25">
      <c r="A61" s="3"/>
      <c r="B61" s="49" t="s">
        <v>217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2" t="s">
        <v>228</v>
      </c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2" t="s">
        <v>229</v>
      </c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B65" s="49" t="s">
        <v>145</v>
      </c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5" x14ac:dyDescent="0.25">
      <c r="B66" s="2" t="s">
        <v>230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5" x14ac:dyDescent="0.25">
      <c r="B67" s="2" t="s">
        <v>231</v>
      </c>
      <c r="C67" s="2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B68" s="2" t="s">
        <v>232</v>
      </c>
      <c r="C68" s="2"/>
      <c r="D68" s="3"/>
      <c r="E68" s="3"/>
      <c r="F68" s="3"/>
      <c r="G68" s="3"/>
      <c r="H68" s="3"/>
      <c r="I68" s="3"/>
      <c r="J68" s="3"/>
      <c r="K68" s="3"/>
      <c r="L68" s="3"/>
    </row>
    <row r="69" spans="1:15" x14ac:dyDescent="0.25">
      <c r="B69" s="2" t="s">
        <v>233</v>
      </c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5" x14ac:dyDescent="0.25">
      <c r="A70" s="3"/>
      <c r="B70" s="2" t="s">
        <v>148</v>
      </c>
      <c r="C70" s="2"/>
      <c r="D70" s="3"/>
      <c r="E70" s="3"/>
      <c r="F70" s="3"/>
      <c r="G70" s="3"/>
      <c r="H70" s="3"/>
      <c r="I70" s="3"/>
      <c r="J70" s="3"/>
      <c r="K70" s="3"/>
      <c r="L70" s="3"/>
      <c r="O70" s="3"/>
    </row>
    <row r="71" spans="1:15" x14ac:dyDescent="0.25">
      <c r="A71" s="3"/>
      <c r="B71" s="2" t="s">
        <v>234</v>
      </c>
      <c r="D71" s="3"/>
      <c r="E71" s="3"/>
      <c r="F71" s="3"/>
      <c r="G71" s="3"/>
      <c r="H71" s="3"/>
      <c r="I71" s="3"/>
      <c r="J71" s="3"/>
      <c r="K71" s="3"/>
      <c r="L71" s="3"/>
      <c r="O71" s="3"/>
    </row>
    <row r="72" spans="1:15" x14ac:dyDescent="0.25">
      <c r="A72" s="3"/>
      <c r="B72" s="2" t="s">
        <v>235</v>
      </c>
      <c r="C72" s="2"/>
      <c r="D72" s="3"/>
      <c r="E72" s="3"/>
      <c r="F72" s="3"/>
      <c r="G72" s="3"/>
      <c r="H72" s="3"/>
      <c r="I72" s="3"/>
      <c r="J72" s="3"/>
      <c r="K72" s="3"/>
      <c r="L72" s="3"/>
      <c r="O72" s="3"/>
    </row>
    <row r="73" spans="1:15" x14ac:dyDescent="0.25">
      <c r="A73" s="3"/>
      <c r="O73" s="3"/>
    </row>
    <row r="74" spans="1:15" x14ac:dyDescent="0.25">
      <c r="A74" s="3"/>
      <c r="B74" s="2" t="s">
        <v>149</v>
      </c>
      <c r="O74" s="3"/>
    </row>
    <row r="75" spans="1:15" x14ac:dyDescent="0.25">
      <c r="A75" s="3"/>
      <c r="O75" s="3"/>
    </row>
    <row r="76" spans="1:15" x14ac:dyDescent="0.25">
      <c r="A76" s="3"/>
    </row>
    <row r="77" spans="1:15" x14ac:dyDescent="0.25">
      <c r="A77" s="3"/>
    </row>
  </sheetData>
  <sheetProtection algorithmName="SHA-512" hashValue="+qQb0h/LNkY5uVwfWVDPw3oSHcC82xM8MDR7jpvspXKNP7ZONOtq7P2EK7Ed6IBazWCP93uP3Um9NVLaRLlADQ==" saltValue="NjjC1QWFUsTAql7i4H4xaw==" spinCount="100000" sheet="1" objects="1" scenarios="1"/>
  <mergeCells count="57">
    <mergeCell ref="M14:O14"/>
    <mergeCell ref="B15:D15"/>
    <mergeCell ref="E15:G15"/>
    <mergeCell ref="H15:I15"/>
    <mergeCell ref="J15:L15"/>
    <mergeCell ref="M15:O16"/>
    <mergeCell ref="B16:D16"/>
    <mergeCell ref="E16:G16"/>
    <mergeCell ref="H16:I16"/>
    <mergeCell ref="J16:L16"/>
    <mergeCell ref="B21:L21"/>
    <mergeCell ref="B14:D14"/>
    <mergeCell ref="E14:G14"/>
    <mergeCell ref="H14:I14"/>
    <mergeCell ref="J14:L14"/>
    <mergeCell ref="M21:O21"/>
    <mergeCell ref="M17:O17"/>
    <mergeCell ref="B18:D18"/>
    <mergeCell ref="E18:G18"/>
    <mergeCell ref="H18:I18"/>
    <mergeCell ref="J18:L18"/>
    <mergeCell ref="M18:O18"/>
    <mergeCell ref="B19:D19"/>
    <mergeCell ref="E19:G19"/>
    <mergeCell ref="H19:I19"/>
    <mergeCell ref="J19:L19"/>
    <mergeCell ref="M19:O19"/>
    <mergeCell ref="B17:D17"/>
    <mergeCell ref="E17:G17"/>
    <mergeCell ref="H17:I17"/>
    <mergeCell ref="J17:L17"/>
    <mergeCell ref="B22:L22"/>
    <mergeCell ref="M22:O22"/>
    <mergeCell ref="B23:L23"/>
    <mergeCell ref="M23:O23"/>
    <mergeCell ref="B24:L24"/>
    <mergeCell ref="M24:O24"/>
    <mergeCell ref="B52:E52"/>
    <mergeCell ref="F52:H52"/>
    <mergeCell ref="I52:J52"/>
    <mergeCell ref="K52:M52"/>
    <mergeCell ref="B53:E53"/>
    <mergeCell ref="F53:H53"/>
    <mergeCell ref="I53:J53"/>
    <mergeCell ref="K53:M53"/>
    <mergeCell ref="B59:J59"/>
    <mergeCell ref="K59:M59"/>
    <mergeCell ref="B60:J60"/>
    <mergeCell ref="K60:M60"/>
    <mergeCell ref="B54:E54"/>
    <mergeCell ref="F54:H54"/>
    <mergeCell ref="I54:J54"/>
    <mergeCell ref="K54:M54"/>
    <mergeCell ref="B55:E55"/>
    <mergeCell ref="F55:H55"/>
    <mergeCell ref="I55:J55"/>
    <mergeCell ref="K55:M5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FFDC4-9791-482E-BBB4-7C76012BD57E}">
  <dimension ref="A1:O59"/>
  <sheetViews>
    <sheetView workbookViewId="0">
      <selection activeCell="T26" sqref="T26"/>
    </sheetView>
  </sheetViews>
  <sheetFormatPr defaultRowHeight="15" x14ac:dyDescent="0.25"/>
  <cols>
    <col min="1" max="15" width="6.42578125" customWidth="1"/>
  </cols>
  <sheetData>
    <row r="1" spans="1:15" x14ac:dyDescent="0.25">
      <c r="A1" s="3"/>
      <c r="B1" s="1"/>
      <c r="C1" s="2"/>
      <c r="D1" s="3"/>
      <c r="E1" s="3" t="s">
        <v>0</v>
      </c>
      <c r="F1" s="3"/>
      <c r="G1" s="90"/>
      <c r="H1" s="90" t="s">
        <v>1</v>
      </c>
      <c r="I1" s="90"/>
      <c r="J1" s="90"/>
      <c r="K1" s="3"/>
      <c r="L1" s="3"/>
      <c r="M1" s="3"/>
      <c r="N1" s="3"/>
      <c r="O1" s="3"/>
    </row>
    <row r="2" spans="1:15" x14ac:dyDescent="0.25">
      <c r="A2" s="92"/>
      <c r="B2" s="92"/>
      <c r="C2" s="92"/>
      <c r="D2" s="92"/>
      <c r="E2" s="3" t="s">
        <v>2</v>
      </c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</row>
    <row r="5" spans="1:15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</row>
    <row r="12" spans="1:15" x14ac:dyDescent="0.25">
      <c r="A12" s="3"/>
      <c r="B12" s="49" t="s">
        <v>359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ht="36.75" customHeight="1" x14ac:dyDescent="0.25">
      <c r="A14" s="3"/>
      <c r="B14" s="320" t="s">
        <v>173</v>
      </c>
      <c r="C14" s="334"/>
      <c r="D14" s="334"/>
      <c r="E14" s="320" t="s">
        <v>174</v>
      </c>
      <c r="F14" s="334"/>
      <c r="G14" s="329"/>
      <c r="H14" s="320" t="s">
        <v>175</v>
      </c>
      <c r="I14" s="329"/>
      <c r="J14" s="328" t="s">
        <v>176</v>
      </c>
      <c r="K14" s="328"/>
      <c r="L14" s="328"/>
      <c r="M14" s="327" t="s">
        <v>178</v>
      </c>
      <c r="N14" s="327"/>
      <c r="O14" s="327"/>
    </row>
    <row r="15" spans="1:15" x14ac:dyDescent="0.25">
      <c r="A15" s="3"/>
      <c r="B15" s="314" t="s">
        <v>179</v>
      </c>
      <c r="C15" s="315"/>
      <c r="D15" s="316"/>
      <c r="E15" s="400" t="s">
        <v>180</v>
      </c>
      <c r="F15" s="401"/>
      <c r="G15" s="402"/>
      <c r="H15" s="312">
        <v>4000</v>
      </c>
      <c r="I15" s="313"/>
      <c r="J15" s="332" t="s">
        <v>393</v>
      </c>
      <c r="K15" s="332"/>
      <c r="L15" s="332"/>
      <c r="M15" s="399">
        <v>2800</v>
      </c>
      <c r="N15" s="399"/>
      <c r="O15" s="399"/>
    </row>
    <row r="16" spans="1:15" x14ac:dyDescent="0.25">
      <c r="A16" s="3"/>
      <c r="B16" s="314" t="s">
        <v>348</v>
      </c>
      <c r="C16" s="315"/>
      <c r="D16" s="316"/>
      <c r="E16" s="400" t="s">
        <v>182</v>
      </c>
      <c r="F16" s="401"/>
      <c r="G16" s="402"/>
      <c r="H16" s="312">
        <v>5000</v>
      </c>
      <c r="I16" s="313"/>
      <c r="J16" s="332"/>
      <c r="K16" s="332"/>
      <c r="L16" s="332"/>
      <c r="M16" s="399">
        <v>3700</v>
      </c>
      <c r="N16" s="399"/>
      <c r="O16" s="399"/>
    </row>
    <row r="17" spans="1:15" x14ac:dyDescent="0.25">
      <c r="A17" s="3"/>
      <c r="B17" s="314" t="s">
        <v>183</v>
      </c>
      <c r="C17" s="315"/>
      <c r="D17" s="316"/>
      <c r="E17" s="400" t="s">
        <v>184</v>
      </c>
      <c r="F17" s="401"/>
      <c r="G17" s="402"/>
      <c r="H17" s="312">
        <v>7100</v>
      </c>
      <c r="I17" s="313"/>
      <c r="J17" s="198" t="s">
        <v>392</v>
      </c>
      <c r="K17" s="198"/>
      <c r="L17" s="198"/>
      <c r="M17" s="399">
        <v>4400</v>
      </c>
      <c r="N17" s="399"/>
      <c r="O17" s="399"/>
    </row>
    <row r="18" spans="1:15" x14ac:dyDescent="0.25">
      <c r="A18" s="3"/>
      <c r="B18" s="314" t="s">
        <v>185</v>
      </c>
      <c r="C18" s="315"/>
      <c r="D18" s="316"/>
      <c r="E18" s="400" t="s">
        <v>186</v>
      </c>
      <c r="F18" s="401"/>
      <c r="G18" s="402"/>
      <c r="H18" s="312">
        <v>8100</v>
      </c>
      <c r="I18" s="313"/>
      <c r="J18" s="198" t="s">
        <v>350</v>
      </c>
      <c r="K18" s="198"/>
      <c r="L18" s="198"/>
      <c r="M18" s="399">
        <v>5000</v>
      </c>
      <c r="N18" s="399"/>
      <c r="O18" s="399"/>
    </row>
    <row r="19" spans="1:15" x14ac:dyDescent="0.25">
      <c r="A19" s="3"/>
      <c r="B19" s="314" t="s">
        <v>187</v>
      </c>
      <c r="C19" s="315"/>
      <c r="D19" s="316"/>
      <c r="E19" s="400" t="s">
        <v>190</v>
      </c>
      <c r="F19" s="401"/>
      <c r="G19" s="402"/>
      <c r="H19" s="312">
        <v>11400</v>
      </c>
      <c r="I19" s="313"/>
      <c r="J19" s="198" t="s">
        <v>394</v>
      </c>
      <c r="K19" s="198"/>
      <c r="L19" s="198"/>
      <c r="M19" s="399">
        <v>6000</v>
      </c>
      <c r="N19" s="399"/>
      <c r="O19" s="399"/>
    </row>
    <row r="20" spans="1:15" x14ac:dyDescent="0.25">
      <c r="A20" s="3"/>
      <c r="B20" s="2"/>
      <c r="C20" s="2"/>
      <c r="D20" s="2"/>
      <c r="E20" s="2"/>
      <c r="F20" s="199"/>
      <c r="G20" s="199"/>
      <c r="H20" s="199"/>
      <c r="I20" s="199"/>
      <c r="J20" s="200"/>
      <c r="K20" s="200"/>
      <c r="L20" s="200"/>
      <c r="M20" s="200"/>
      <c r="N20" s="3"/>
      <c r="O20" s="3"/>
    </row>
    <row r="21" spans="1:15" x14ac:dyDescent="0.25">
      <c r="A21" s="3"/>
      <c r="B21" s="49" t="s">
        <v>191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2" t="s">
        <v>192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2" t="s">
        <v>193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2" t="s">
        <v>194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0"/>
      <c r="B26" s="90" t="s">
        <v>355</v>
      </c>
      <c r="C26" s="3"/>
      <c r="D26" s="3"/>
      <c r="E26" s="3"/>
      <c r="F26" s="3"/>
      <c r="G26" s="3" t="s">
        <v>396</v>
      </c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0"/>
      <c r="B28" s="90" t="s">
        <v>356</v>
      </c>
      <c r="C28" s="3"/>
      <c r="D28" s="3"/>
      <c r="E28" s="3"/>
      <c r="F28" s="3"/>
      <c r="G28" s="3" t="s">
        <v>395</v>
      </c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"/>
      <c r="B30" s="49" t="s">
        <v>126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0" t="s">
        <v>48</v>
      </c>
      <c r="B31" s="2" t="s">
        <v>249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"/>
      <c r="B32" s="2" t="s">
        <v>137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"/>
      <c r="B34" s="49" t="s">
        <v>128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0" t="s">
        <v>48</v>
      </c>
      <c r="B35" s="2" t="s">
        <v>250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"/>
      <c r="B36" s="2" t="s">
        <v>251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1"/>
      <c r="B38" s="49" t="s">
        <v>130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0" t="s">
        <v>48</v>
      </c>
      <c r="B39" s="2" t="s">
        <v>252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10"/>
      <c r="B40" s="2" t="s">
        <v>253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0"/>
      <c r="B41" s="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"/>
      <c r="B42" s="49" t="s">
        <v>363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0" t="s">
        <v>48</v>
      </c>
      <c r="B43" s="2" t="s">
        <v>197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10" t="s">
        <v>48</v>
      </c>
      <c r="B44" s="2" t="s">
        <v>198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0"/>
      <c r="B45" s="2" t="s">
        <v>199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0" t="s">
        <v>48</v>
      </c>
      <c r="B46" s="2" t="s">
        <v>241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0"/>
      <c r="B47" s="107" t="s">
        <v>242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0"/>
      <c r="B48" s="107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92"/>
      <c r="B49" s="49" t="s">
        <v>145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92"/>
      <c r="O49" s="92"/>
    </row>
    <row r="50" spans="1:15" x14ac:dyDescent="0.25">
      <c r="A50" s="92"/>
      <c r="B50" s="2" t="s">
        <v>230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92"/>
      <c r="O50" s="92"/>
    </row>
    <row r="51" spans="1:15" x14ac:dyDescent="0.25">
      <c r="A51" s="92"/>
      <c r="B51" s="2" t="s">
        <v>231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92"/>
      <c r="N51" s="92"/>
      <c r="O51" s="92"/>
    </row>
    <row r="52" spans="1:15" x14ac:dyDescent="0.25">
      <c r="A52" s="92"/>
      <c r="B52" s="2" t="s">
        <v>232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92"/>
      <c r="N52" s="92"/>
      <c r="O52" s="92"/>
    </row>
    <row r="53" spans="1:15" x14ac:dyDescent="0.25">
      <c r="A53" s="92"/>
      <c r="B53" s="2" t="s">
        <v>233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92"/>
      <c r="N53" s="92"/>
      <c r="O53" s="92"/>
    </row>
    <row r="54" spans="1:15" x14ac:dyDescent="0.25">
      <c r="A54" s="3"/>
      <c r="B54" s="2" t="s">
        <v>148</v>
      </c>
      <c r="C54" s="2"/>
      <c r="D54" s="3"/>
      <c r="E54" s="3"/>
      <c r="F54" s="3"/>
      <c r="G54" s="3"/>
      <c r="H54" s="3"/>
      <c r="I54" s="3"/>
      <c r="J54" s="3"/>
      <c r="K54" s="3"/>
      <c r="L54" s="3"/>
      <c r="M54" s="92"/>
      <c r="N54" s="92"/>
      <c r="O54" s="3"/>
    </row>
    <row r="55" spans="1:15" x14ac:dyDescent="0.25">
      <c r="A55" s="3"/>
      <c r="B55" s="2" t="s">
        <v>234</v>
      </c>
      <c r="C55" s="92"/>
      <c r="D55" s="3"/>
      <c r="E55" s="3"/>
      <c r="F55" s="3"/>
      <c r="G55" s="3"/>
      <c r="H55" s="3"/>
      <c r="I55" s="3"/>
      <c r="J55" s="3"/>
      <c r="K55" s="3"/>
      <c r="L55" s="3"/>
      <c r="M55" s="92"/>
      <c r="N55" s="92"/>
      <c r="O55" s="3"/>
    </row>
    <row r="56" spans="1:15" x14ac:dyDescent="0.25">
      <c r="A56" s="3"/>
      <c r="B56" s="2" t="s">
        <v>235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92"/>
      <c r="N56" s="92"/>
      <c r="O56" s="3"/>
    </row>
    <row r="57" spans="1:15" x14ac:dyDescent="0.25">
      <c r="A57" s="3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3"/>
    </row>
    <row r="58" spans="1:15" x14ac:dyDescent="0.25">
      <c r="A58" s="3"/>
      <c r="B58" s="2" t="s">
        <v>149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3"/>
    </row>
    <row r="59" spans="1:15" x14ac:dyDescent="0.25">
      <c r="A59" s="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"/>
    </row>
  </sheetData>
  <sheetProtection algorithmName="SHA-512" hashValue="VtrNFMrTmDLx1L6QxRKa4xfewtzrmdvTdWMXpOZtDgX/xA2JcWwWM/ik9f61IFJGURVO43bgMte1tQE6kbl/rw==" saltValue="vXU00GxXWFH8YlygWTWh8g==" spinCount="100000" sheet="1" objects="1" scenarios="1"/>
  <mergeCells count="26">
    <mergeCell ref="B15:D15"/>
    <mergeCell ref="E15:G15"/>
    <mergeCell ref="H15:I15"/>
    <mergeCell ref="J15:L16"/>
    <mergeCell ref="M15:O15"/>
    <mergeCell ref="B16:D16"/>
    <mergeCell ref="E16:G16"/>
    <mergeCell ref="H16:I16"/>
    <mergeCell ref="M16:O16"/>
    <mergeCell ref="B14:D14"/>
    <mergeCell ref="E14:G14"/>
    <mergeCell ref="H14:I14"/>
    <mergeCell ref="J14:L14"/>
    <mergeCell ref="M14:O14"/>
    <mergeCell ref="B19:D19"/>
    <mergeCell ref="E19:G19"/>
    <mergeCell ref="H19:I19"/>
    <mergeCell ref="M19:O19"/>
    <mergeCell ref="B17:D17"/>
    <mergeCell ref="E17:G17"/>
    <mergeCell ref="H17:I17"/>
    <mergeCell ref="M17:O17"/>
    <mergeCell ref="B18:D18"/>
    <mergeCell ref="E18:G18"/>
    <mergeCell ref="H18:I18"/>
    <mergeCell ref="M18:O1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50894-0462-4E23-A150-6A779FFBCCA5}">
  <dimension ref="A1:O71"/>
  <sheetViews>
    <sheetView workbookViewId="0">
      <selection activeCell="Y22" sqref="Y22"/>
    </sheetView>
  </sheetViews>
  <sheetFormatPr defaultRowHeight="15" x14ac:dyDescent="0.25"/>
  <cols>
    <col min="1" max="4" width="6.42578125" style="92" customWidth="1"/>
    <col min="5" max="5" width="7.5703125" style="92" customWidth="1"/>
    <col min="6" max="6" width="9.140625" style="92"/>
    <col min="7" max="10" width="6.42578125" style="92" customWidth="1"/>
    <col min="11" max="12" width="8.140625" style="92" customWidth="1"/>
    <col min="13" max="13" width="6.85546875" style="92" customWidth="1"/>
    <col min="14" max="15" width="6.42578125" style="92" customWidth="1"/>
  </cols>
  <sheetData>
    <row r="1" spans="1:15" x14ac:dyDescent="0.25">
      <c r="A1" s="3"/>
      <c r="B1" s="1"/>
      <c r="C1" s="2"/>
      <c r="D1" s="3"/>
      <c r="E1" s="3" t="s">
        <v>0</v>
      </c>
      <c r="F1" s="3"/>
      <c r="G1" s="90"/>
      <c r="H1" s="90" t="s">
        <v>1</v>
      </c>
      <c r="I1" s="90"/>
      <c r="J1" s="90"/>
      <c r="K1" s="3"/>
      <c r="L1" s="3"/>
      <c r="M1" s="3"/>
      <c r="N1" s="3"/>
      <c r="O1" s="3"/>
    </row>
    <row r="2" spans="1:15" x14ac:dyDescent="0.25">
      <c r="E2" s="3" t="s">
        <v>2</v>
      </c>
    </row>
    <row r="3" spans="1:15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</row>
    <row r="5" spans="1:15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3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0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2" spans="1:15" x14ac:dyDescent="0.25">
      <c r="A12" s="3"/>
      <c r="B12" s="90" t="s">
        <v>397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24" customHeight="1" x14ac:dyDescent="0.25">
      <c r="A14" s="3"/>
      <c r="B14" s="327" t="s">
        <v>173</v>
      </c>
      <c r="C14" s="327"/>
      <c r="D14" s="327"/>
      <c r="E14" s="327" t="s">
        <v>174</v>
      </c>
      <c r="F14" s="327"/>
      <c r="G14" s="327"/>
      <c r="H14" s="327" t="s">
        <v>398</v>
      </c>
      <c r="I14" s="327"/>
      <c r="J14" s="327"/>
      <c r="K14" s="320" t="s">
        <v>176</v>
      </c>
      <c r="L14" s="334"/>
      <c r="M14" s="329"/>
      <c r="N14" s="3"/>
      <c r="O14" s="3"/>
    </row>
    <row r="15" spans="1:15" x14ac:dyDescent="0.25">
      <c r="A15" s="3"/>
      <c r="B15" s="335" t="s">
        <v>399</v>
      </c>
      <c r="C15" s="335"/>
      <c r="D15" s="335"/>
      <c r="E15" s="359" t="s">
        <v>400</v>
      </c>
      <c r="F15" s="359"/>
      <c r="G15" s="359"/>
      <c r="H15" s="332">
        <v>3200</v>
      </c>
      <c r="I15" s="332"/>
      <c r="J15" s="332"/>
      <c r="K15" s="365" t="s">
        <v>401</v>
      </c>
      <c r="L15" s="366"/>
      <c r="M15" s="367"/>
      <c r="N15" s="3"/>
      <c r="O15" s="3"/>
    </row>
    <row r="16" spans="1:15" x14ac:dyDescent="0.25">
      <c r="A16" s="3"/>
      <c r="B16" s="335" t="s">
        <v>402</v>
      </c>
      <c r="C16" s="335"/>
      <c r="D16" s="335"/>
      <c r="E16" s="359" t="s">
        <v>403</v>
      </c>
      <c r="F16" s="359"/>
      <c r="G16" s="359"/>
      <c r="H16" s="332">
        <v>4200</v>
      </c>
      <c r="I16" s="332"/>
      <c r="J16" s="332"/>
      <c r="K16" s="365" t="s">
        <v>404</v>
      </c>
      <c r="L16" s="366"/>
      <c r="M16" s="367"/>
      <c r="N16" s="3"/>
      <c r="O16" s="3"/>
    </row>
    <row r="17" spans="1:15" x14ac:dyDescent="0.25">
      <c r="A17" s="3"/>
      <c r="B17" s="335" t="s">
        <v>181</v>
      </c>
      <c r="C17" s="335"/>
      <c r="D17" s="335"/>
      <c r="E17" s="359" t="s">
        <v>405</v>
      </c>
      <c r="F17" s="359"/>
      <c r="G17" s="359"/>
      <c r="H17" s="332">
        <v>4500</v>
      </c>
      <c r="I17" s="332"/>
      <c r="J17" s="332"/>
      <c r="K17" s="365" t="s">
        <v>406</v>
      </c>
      <c r="L17" s="366"/>
      <c r="M17" s="367"/>
      <c r="N17" s="3"/>
      <c r="O17" s="3"/>
    </row>
    <row r="18" spans="1:15" x14ac:dyDescent="0.25">
      <c r="A18" s="3"/>
      <c r="B18" s="335" t="s">
        <v>183</v>
      </c>
      <c r="C18" s="335"/>
      <c r="D18" s="335"/>
      <c r="E18" s="359" t="s">
        <v>407</v>
      </c>
      <c r="F18" s="359"/>
      <c r="G18" s="359"/>
      <c r="H18" s="332">
        <v>6200</v>
      </c>
      <c r="I18" s="332"/>
      <c r="J18" s="332"/>
      <c r="K18" s="365" t="s">
        <v>408</v>
      </c>
      <c r="L18" s="366"/>
      <c r="M18" s="367"/>
      <c r="N18" s="3"/>
      <c r="O18" s="3"/>
    </row>
    <row r="19" spans="1:15" x14ac:dyDescent="0.25">
      <c r="A19" s="3"/>
      <c r="B19" s="335" t="s">
        <v>185</v>
      </c>
      <c r="C19" s="335"/>
      <c r="D19" s="335"/>
      <c r="E19" s="359" t="s">
        <v>409</v>
      </c>
      <c r="F19" s="359"/>
      <c r="G19" s="359"/>
      <c r="H19" s="332">
        <v>7600</v>
      </c>
      <c r="I19" s="332"/>
      <c r="J19" s="332"/>
      <c r="K19" s="365" t="s">
        <v>410</v>
      </c>
      <c r="L19" s="366"/>
      <c r="M19" s="367"/>
      <c r="N19" s="3"/>
      <c r="O19" s="3"/>
    </row>
    <row r="20" spans="1:15" x14ac:dyDescent="0.25">
      <c r="A20" s="3"/>
      <c r="B20" s="335" t="s">
        <v>411</v>
      </c>
      <c r="C20" s="335"/>
      <c r="D20" s="335"/>
      <c r="E20" s="359" t="s">
        <v>412</v>
      </c>
      <c r="F20" s="359"/>
      <c r="G20" s="359"/>
      <c r="H20" s="332">
        <v>10800</v>
      </c>
      <c r="I20" s="332"/>
      <c r="J20" s="332"/>
      <c r="K20" s="365" t="s">
        <v>413</v>
      </c>
      <c r="L20" s="366"/>
      <c r="M20" s="367"/>
      <c r="N20" s="3"/>
      <c r="O20" s="3"/>
    </row>
    <row r="21" spans="1:15" x14ac:dyDescent="0.25">
      <c r="A21" s="3"/>
      <c r="B21" s="335" t="s">
        <v>414</v>
      </c>
      <c r="C21" s="335"/>
      <c r="D21" s="335"/>
      <c r="E21" s="359" t="s">
        <v>415</v>
      </c>
      <c r="F21" s="359"/>
      <c r="G21" s="359"/>
      <c r="H21" s="332">
        <v>14000</v>
      </c>
      <c r="I21" s="332"/>
      <c r="J21" s="332"/>
      <c r="K21" s="365" t="s">
        <v>416</v>
      </c>
      <c r="L21" s="366"/>
      <c r="M21" s="367"/>
      <c r="N21" s="3"/>
      <c r="O21" s="3"/>
    </row>
    <row r="22" spans="1:15" x14ac:dyDescent="0.25">
      <c r="A22" s="3"/>
      <c r="B22" s="335" t="s">
        <v>417</v>
      </c>
      <c r="C22" s="335"/>
      <c r="D22" s="335"/>
      <c r="E22" s="359" t="s">
        <v>418</v>
      </c>
      <c r="F22" s="359"/>
      <c r="G22" s="359"/>
      <c r="H22" s="332">
        <v>19000</v>
      </c>
      <c r="I22" s="332"/>
      <c r="J22" s="332"/>
      <c r="K22" s="365" t="s">
        <v>416</v>
      </c>
      <c r="L22" s="366"/>
      <c r="M22" s="367"/>
      <c r="N22" s="3"/>
      <c r="O22" s="3"/>
    </row>
    <row r="23" spans="1:15" x14ac:dyDescent="0.25">
      <c r="A23" s="3"/>
      <c r="B23" s="4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49" t="s">
        <v>191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 t="s">
        <v>262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0"/>
      <c r="B26" s="3" t="s">
        <v>263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2" t="s">
        <v>264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"/>
      <c r="B29" s="49" t="s">
        <v>126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0" t="s">
        <v>48</v>
      </c>
      <c r="B30" s="2" t="s">
        <v>249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"/>
      <c r="B31" s="2" t="s">
        <v>137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"/>
      <c r="B33" s="49" t="s">
        <v>128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0" t="s">
        <v>48</v>
      </c>
      <c r="B34" s="2" t="s">
        <v>250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"/>
      <c r="B35" s="2" t="s">
        <v>251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1"/>
      <c r="B37" s="49" t="s">
        <v>130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10" t="s">
        <v>48</v>
      </c>
      <c r="B38" s="2" t="s">
        <v>252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0"/>
      <c r="B39" s="2" t="s">
        <v>253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10"/>
      <c r="B40" s="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"/>
      <c r="B41" s="49" t="s">
        <v>363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0" t="s">
        <v>48</v>
      </c>
      <c r="B42" s="2" t="s">
        <v>197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0" t="s">
        <v>48</v>
      </c>
      <c r="B43" s="2" t="s">
        <v>198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10"/>
      <c r="B44" s="2" t="s">
        <v>199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0" t="s">
        <v>48</v>
      </c>
      <c r="B45" s="2" t="s">
        <v>241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0"/>
      <c r="B46" s="107" t="s">
        <v>242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0"/>
      <c r="B47" s="107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13"/>
      <c r="B48" s="49" t="s">
        <v>145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113"/>
      <c r="O48" s="113"/>
    </row>
    <row r="49" spans="1:15" x14ac:dyDescent="0.25">
      <c r="A49" s="113"/>
      <c r="B49" s="2" t="s">
        <v>230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13"/>
      <c r="O49" s="113"/>
    </row>
    <row r="50" spans="1:15" x14ac:dyDescent="0.25">
      <c r="A50" s="113"/>
      <c r="B50" s="2" t="s">
        <v>231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113"/>
      <c r="N50" s="113"/>
      <c r="O50" s="113"/>
    </row>
    <row r="51" spans="1:15" x14ac:dyDescent="0.25">
      <c r="A51" s="113"/>
      <c r="B51" s="2" t="s">
        <v>232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113"/>
      <c r="N51" s="113"/>
      <c r="O51" s="113"/>
    </row>
    <row r="52" spans="1:15" x14ac:dyDescent="0.25">
      <c r="A52" s="113"/>
      <c r="B52" s="2" t="s">
        <v>233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113"/>
      <c r="N52" s="113"/>
      <c r="O52" s="113"/>
    </row>
    <row r="53" spans="1:15" x14ac:dyDescent="0.25">
      <c r="A53" s="3"/>
      <c r="B53" s="2" t="s">
        <v>148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113"/>
      <c r="N53" s="113"/>
      <c r="O53" s="3"/>
    </row>
    <row r="54" spans="1:15" x14ac:dyDescent="0.25">
      <c r="A54" s="3"/>
      <c r="B54" s="2" t="s">
        <v>234</v>
      </c>
      <c r="C54" s="113"/>
      <c r="D54" s="3"/>
      <c r="E54" s="3"/>
      <c r="F54" s="3"/>
      <c r="G54" s="3"/>
      <c r="H54" s="3"/>
      <c r="I54" s="3"/>
      <c r="J54" s="3"/>
      <c r="K54" s="3"/>
      <c r="L54" s="3"/>
      <c r="M54" s="113"/>
      <c r="N54" s="113"/>
      <c r="O54" s="3"/>
    </row>
    <row r="55" spans="1:15" x14ac:dyDescent="0.25">
      <c r="A55" s="3"/>
      <c r="B55" s="2" t="s">
        <v>235</v>
      </c>
      <c r="C55" s="2"/>
      <c r="D55" s="3"/>
      <c r="E55" s="3"/>
      <c r="F55" s="3"/>
      <c r="G55" s="3"/>
      <c r="H55" s="3"/>
      <c r="I55" s="3"/>
      <c r="J55" s="3"/>
      <c r="K55" s="3"/>
      <c r="L55" s="3"/>
      <c r="M55" s="113"/>
      <c r="N55" s="113"/>
      <c r="O55" s="3"/>
    </row>
    <row r="56" spans="1:15" x14ac:dyDescent="0.25">
      <c r="A56" s="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3"/>
    </row>
    <row r="57" spans="1:15" x14ac:dyDescent="0.25">
      <c r="A57" s="3"/>
      <c r="B57" s="2" t="s">
        <v>149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3"/>
    </row>
    <row r="58" spans="1:15" x14ac:dyDescent="0.25">
      <c r="A58" s="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3"/>
    </row>
    <row r="59" spans="1:15" x14ac:dyDescent="0.25">
      <c r="A59" s="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x14ac:dyDescent="0.25">
      <c r="A60" s="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x14ac:dyDescent="0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1:15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</row>
    <row r="71" spans="1:15" x14ac:dyDescent="0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</sheetData>
  <sheetProtection algorithmName="SHA-512" hashValue="DOTC0nr7c+3YBnj9kf52a5Rh04FfAaJbKZKZu7Y8OXTHfPdmYiSwofej79NNpxQ8KarwXsqJlQyqq11UdykGgg==" saltValue="t5j5s7+Gc7wlXQsqHZzXfw==" spinCount="100000" sheet="1" objects="1" scenarios="1"/>
  <mergeCells count="36">
    <mergeCell ref="B22:D22"/>
    <mergeCell ref="E22:G22"/>
    <mergeCell ref="H22:J22"/>
    <mergeCell ref="K22:M22"/>
    <mergeCell ref="B20:D20"/>
    <mergeCell ref="E20:G20"/>
    <mergeCell ref="H20:J20"/>
    <mergeCell ref="K20:M20"/>
    <mergeCell ref="B21:D21"/>
    <mergeCell ref="E21:G21"/>
    <mergeCell ref="H21:J21"/>
    <mergeCell ref="K21:M21"/>
    <mergeCell ref="B18:D18"/>
    <mergeCell ref="E18:G18"/>
    <mergeCell ref="H18:J18"/>
    <mergeCell ref="K18:M18"/>
    <mergeCell ref="B19:D19"/>
    <mergeCell ref="E19:G19"/>
    <mergeCell ref="H19:J19"/>
    <mergeCell ref="K19:M19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65C5-DDC6-483D-8721-7D4330555071}">
  <dimension ref="A1:AF90"/>
  <sheetViews>
    <sheetView zoomScale="70" zoomScaleNormal="70" workbookViewId="0">
      <pane ySplit="13" topLeftCell="A14" activePane="bottomLeft" state="frozen"/>
      <selection pane="bottomLeft" activeCell="H16" sqref="H16"/>
    </sheetView>
  </sheetViews>
  <sheetFormatPr defaultRowHeight="15" outlineLevelRow="1" x14ac:dyDescent="0.25"/>
  <cols>
    <col min="1" max="1" width="6.7109375" style="39" customWidth="1"/>
    <col min="2" max="2" width="14.5703125" style="39" customWidth="1"/>
    <col min="3" max="3" width="23.85546875" style="39" customWidth="1"/>
    <col min="4" max="4" width="9.42578125" style="39" customWidth="1"/>
    <col min="5" max="5" width="13.42578125" style="39" customWidth="1"/>
    <col min="6" max="6" width="9.28515625" style="39" bestFit="1" customWidth="1"/>
    <col min="7" max="7" width="10.140625" style="39" customWidth="1"/>
    <col min="8" max="18" width="9.28515625" style="39" bestFit="1" customWidth="1"/>
    <col min="19" max="19" width="1" style="39" customWidth="1"/>
    <col min="20" max="30" width="10.7109375" style="39" bestFit="1" customWidth="1"/>
    <col min="31" max="31" width="15.5703125" style="39" customWidth="1"/>
  </cols>
  <sheetData>
    <row r="1" spans="1:32" outlineLevel="1" x14ac:dyDescent="0.25">
      <c r="A1" s="13"/>
      <c r="B1" s="1"/>
      <c r="C1" s="2"/>
      <c r="D1" s="3"/>
      <c r="E1" s="3"/>
      <c r="F1" s="3" t="s">
        <v>0</v>
      </c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8" t="s">
        <v>1</v>
      </c>
      <c r="AA1" s="248"/>
      <c r="AB1" s="248"/>
      <c r="AC1" s="248"/>
      <c r="AD1" s="248"/>
      <c r="AE1" s="248"/>
    </row>
    <row r="2" spans="1:32" outlineLevel="1" x14ac:dyDescent="0.25">
      <c r="A2" s="13"/>
      <c r="B2" s="1"/>
      <c r="C2" s="2"/>
      <c r="D2" s="3"/>
      <c r="E2" s="3"/>
      <c r="F2" s="3" t="s">
        <v>2</v>
      </c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3</v>
      </c>
      <c r="AA2" s="3"/>
      <c r="AB2" s="4"/>
      <c r="AC2" s="3" t="s">
        <v>4</v>
      </c>
      <c r="AD2" s="3"/>
      <c r="AE2" s="3"/>
    </row>
    <row r="3" spans="1:32" outlineLevel="1" x14ac:dyDescent="0.25">
      <c r="A3" s="13"/>
      <c r="B3" s="1"/>
      <c r="C3" s="2"/>
      <c r="D3" s="3"/>
      <c r="E3" s="3"/>
      <c r="F3" s="3" t="s">
        <v>5</v>
      </c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4"/>
      <c r="AC3" s="3" t="s">
        <v>7</v>
      </c>
      <c r="AD3" s="3"/>
      <c r="AE3" s="3"/>
    </row>
    <row r="4" spans="1:32" outlineLevel="1" x14ac:dyDescent="0.25">
      <c r="A4" s="13"/>
      <c r="B4" s="1"/>
      <c r="C4" s="2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8</v>
      </c>
      <c r="AA4" s="3"/>
      <c r="AB4" s="4"/>
      <c r="AC4" s="3" t="s">
        <v>9</v>
      </c>
      <c r="AD4" s="3"/>
      <c r="AE4" s="3"/>
    </row>
    <row r="5" spans="1:32" ht="15.75" outlineLevel="1" thickBot="1" x14ac:dyDescent="0.3">
      <c r="A5" s="47"/>
      <c r="B5" s="6"/>
      <c r="C5" s="7"/>
      <c r="D5" s="8"/>
      <c r="E5" s="8"/>
      <c r="F5" s="8" t="s">
        <v>10</v>
      </c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 t="s">
        <v>11</v>
      </c>
      <c r="AD5" s="8"/>
      <c r="AE5" s="8"/>
    </row>
    <row r="6" spans="1:32" ht="15.75" outlineLevel="1" thickTop="1" x14ac:dyDescent="0.25">
      <c r="A6" s="13"/>
      <c r="B6" s="1"/>
      <c r="C6" s="2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  <c r="AD6" s="3"/>
      <c r="AE6" s="3"/>
    </row>
    <row r="7" spans="1:32" ht="15.75" outlineLevel="1" x14ac:dyDescent="0.25">
      <c r="A7" s="13"/>
      <c r="B7" s="1"/>
      <c r="C7" s="2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8" t="s">
        <v>370</v>
      </c>
    </row>
    <row r="8" spans="1:32" outlineLevel="1" x14ac:dyDescent="0.25">
      <c r="A8" s="13"/>
      <c r="B8" s="49" t="s">
        <v>12</v>
      </c>
      <c r="C8" s="2"/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outlineLevel="1" x14ac:dyDescent="0.25">
      <c r="A9" s="13"/>
      <c r="B9" s="1"/>
      <c r="C9" s="2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7"/>
      <c r="AA9" s="17"/>
      <c r="AB9" s="17"/>
      <c r="AC9" s="17"/>
      <c r="AD9" s="17"/>
      <c r="AE9" s="50"/>
    </row>
    <row r="10" spans="1:32" ht="21" customHeight="1" outlineLevel="1" x14ac:dyDescent="0.25"/>
    <row r="11" spans="1:32" ht="50.25" customHeight="1" x14ac:dyDescent="0.25">
      <c r="A11" s="264" t="s">
        <v>13</v>
      </c>
      <c r="B11" s="266" t="s">
        <v>14</v>
      </c>
      <c r="C11" s="262" t="s">
        <v>15</v>
      </c>
      <c r="D11" s="266" t="s">
        <v>16</v>
      </c>
      <c r="E11" s="266" t="s">
        <v>150</v>
      </c>
      <c r="F11" s="266" t="s">
        <v>18</v>
      </c>
      <c r="G11" s="266" t="s">
        <v>19</v>
      </c>
      <c r="H11" s="269" t="s">
        <v>20</v>
      </c>
      <c r="I11" s="270"/>
      <c r="J11" s="270"/>
      <c r="K11" s="270"/>
      <c r="L11" s="270"/>
      <c r="M11" s="270"/>
      <c r="N11" s="270"/>
      <c r="O11" s="270"/>
      <c r="P11" s="270"/>
      <c r="Q11" s="270"/>
      <c r="R11" s="271"/>
      <c r="S11" s="37"/>
      <c r="T11" s="272" t="s">
        <v>21</v>
      </c>
      <c r="U11" s="270"/>
      <c r="V11" s="270"/>
      <c r="W11" s="270"/>
      <c r="X11" s="270"/>
      <c r="Y11" s="270"/>
      <c r="Z11" s="270"/>
      <c r="AA11" s="270"/>
      <c r="AB11" s="270"/>
      <c r="AC11" s="270"/>
      <c r="AD11" s="271"/>
      <c r="AE11" s="262" t="s">
        <v>22</v>
      </c>
    </row>
    <row r="12" spans="1:32" ht="30" customHeight="1" x14ac:dyDescent="0.25">
      <c r="A12" s="265"/>
      <c r="B12" s="265"/>
      <c r="C12" s="263"/>
      <c r="D12" s="267"/>
      <c r="E12" s="267"/>
      <c r="F12" s="267"/>
      <c r="G12" s="268"/>
      <c r="H12" s="52" t="s">
        <v>23</v>
      </c>
      <c r="I12" s="53" t="s">
        <v>24</v>
      </c>
      <c r="J12" s="53" t="s">
        <v>25</v>
      </c>
      <c r="K12" s="53" t="s">
        <v>26</v>
      </c>
      <c r="L12" s="53" t="s">
        <v>27</v>
      </c>
      <c r="M12" s="53" t="s">
        <v>28</v>
      </c>
      <c r="N12" s="53" t="s">
        <v>29</v>
      </c>
      <c r="O12" s="53" t="s">
        <v>30</v>
      </c>
      <c r="P12" s="53" t="s">
        <v>31</v>
      </c>
      <c r="Q12" s="53" t="s">
        <v>32</v>
      </c>
      <c r="R12" s="53" t="s">
        <v>33</v>
      </c>
      <c r="S12" s="37"/>
      <c r="T12" s="54" t="s">
        <v>34</v>
      </c>
      <c r="U12" s="55" t="s">
        <v>35</v>
      </c>
      <c r="V12" s="55" t="s">
        <v>36</v>
      </c>
      <c r="W12" s="55" t="s">
        <v>37</v>
      </c>
      <c r="X12" s="55" t="s">
        <v>38</v>
      </c>
      <c r="Y12" s="55" t="s">
        <v>39</v>
      </c>
      <c r="Z12" s="55" t="s">
        <v>40</v>
      </c>
      <c r="AA12" s="55" t="s">
        <v>41</v>
      </c>
      <c r="AB12" s="53" t="s">
        <v>42</v>
      </c>
      <c r="AC12" s="53" t="s">
        <v>43</v>
      </c>
      <c r="AD12" s="56" t="s">
        <v>44</v>
      </c>
      <c r="AE12" s="263"/>
    </row>
    <row r="13" spans="1:32" ht="14.25" customHeight="1" x14ac:dyDescent="0.25">
      <c r="A13" s="57"/>
      <c r="B13" s="57"/>
      <c r="C13" s="58"/>
      <c r="D13" s="58"/>
      <c r="E13" s="58"/>
      <c r="F13" s="58"/>
      <c r="G13" s="58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37"/>
      <c r="T13" s="61"/>
      <c r="U13" s="62"/>
      <c r="V13" s="62"/>
      <c r="W13" s="62"/>
      <c r="X13" s="62"/>
      <c r="Y13" s="62"/>
      <c r="Z13" s="62"/>
      <c r="AA13" s="62"/>
      <c r="AB13" s="60"/>
      <c r="AC13" s="60"/>
      <c r="AD13" s="63"/>
      <c r="AE13" s="58"/>
    </row>
    <row r="14" spans="1:32" ht="15.75" x14ac:dyDescent="0.25">
      <c r="A14" s="64">
        <v>1</v>
      </c>
      <c r="B14" s="65" t="s">
        <v>65</v>
      </c>
      <c r="C14" s="66" t="s">
        <v>46</v>
      </c>
      <c r="D14" s="64">
        <v>220</v>
      </c>
      <c r="E14" s="78" t="s">
        <v>50</v>
      </c>
      <c r="F14" s="64">
        <v>6</v>
      </c>
      <c r="G14" s="64">
        <v>2500</v>
      </c>
      <c r="H14" s="78">
        <v>44</v>
      </c>
      <c r="I14" s="78">
        <v>43.3</v>
      </c>
      <c r="J14" s="78">
        <v>42.6</v>
      </c>
      <c r="K14" s="78">
        <v>41.9</v>
      </c>
      <c r="L14" s="78">
        <v>41.2</v>
      </c>
      <c r="M14" s="78">
        <v>40.5</v>
      </c>
      <c r="N14" s="78">
        <v>39.799999999999997</v>
      </c>
      <c r="O14" s="78">
        <v>39.1</v>
      </c>
      <c r="P14" s="78">
        <v>38.4</v>
      </c>
      <c r="Q14" s="78">
        <v>37.700000000000003</v>
      </c>
      <c r="R14" s="78">
        <v>37</v>
      </c>
      <c r="S14" s="67"/>
      <c r="T14" s="77">
        <f>H14*$D14</f>
        <v>9680</v>
      </c>
      <c r="U14" s="77">
        <f t="shared" ref="U14:AB27" si="0">I14*$D14</f>
        <v>9526</v>
      </c>
      <c r="V14" s="77">
        <f t="shared" si="0"/>
        <v>9372</v>
      </c>
      <c r="W14" s="77">
        <f t="shared" si="0"/>
        <v>9218</v>
      </c>
      <c r="X14" s="77">
        <f t="shared" si="0"/>
        <v>9064</v>
      </c>
      <c r="Y14" s="77">
        <f t="shared" si="0"/>
        <v>8910</v>
      </c>
      <c r="Z14" s="77">
        <f t="shared" si="0"/>
        <v>8756</v>
      </c>
      <c r="AA14" s="77">
        <f t="shared" si="0"/>
        <v>8602</v>
      </c>
      <c r="AB14" s="77">
        <f t="shared" si="0"/>
        <v>8448</v>
      </c>
      <c r="AC14" s="77">
        <f>Q14*$D14</f>
        <v>8294</v>
      </c>
      <c r="AD14" s="77">
        <f>R14*$D14</f>
        <v>8140</v>
      </c>
      <c r="AE14" s="214" t="s">
        <v>364</v>
      </c>
    </row>
    <row r="15" spans="1:32" ht="15.75" x14ac:dyDescent="0.25">
      <c r="A15" s="64">
        <v>2</v>
      </c>
      <c r="B15" s="65" t="s">
        <v>65</v>
      </c>
      <c r="C15" s="69" t="s">
        <v>165</v>
      </c>
      <c r="D15" s="70">
        <v>220</v>
      </c>
      <c r="E15" s="78" t="s">
        <v>50</v>
      </c>
      <c r="F15" s="87">
        <v>25</v>
      </c>
      <c r="G15" s="87">
        <v>6000</v>
      </c>
      <c r="H15" s="88">
        <v>113</v>
      </c>
      <c r="I15" s="88">
        <v>112.5</v>
      </c>
      <c r="J15" s="88">
        <v>112</v>
      </c>
      <c r="K15" s="88">
        <v>111.5</v>
      </c>
      <c r="L15" s="88">
        <v>111</v>
      </c>
      <c r="M15" s="88">
        <v>110.5</v>
      </c>
      <c r="N15" s="88">
        <v>110</v>
      </c>
      <c r="O15" s="88">
        <v>109.5</v>
      </c>
      <c r="P15" s="88">
        <v>109</v>
      </c>
      <c r="Q15" s="88">
        <v>108.5</v>
      </c>
      <c r="R15" s="88">
        <v>108</v>
      </c>
      <c r="S15" s="71"/>
      <c r="T15" s="77">
        <f>H15*$D15</f>
        <v>24860</v>
      </c>
      <c r="U15" s="77">
        <f t="shared" ref="U15:AB15" si="1">I15*$D15</f>
        <v>24750</v>
      </c>
      <c r="V15" s="77">
        <f t="shared" si="1"/>
        <v>24640</v>
      </c>
      <c r="W15" s="77">
        <f t="shared" si="1"/>
        <v>24530</v>
      </c>
      <c r="X15" s="77">
        <f t="shared" si="1"/>
        <v>24420</v>
      </c>
      <c r="Y15" s="77">
        <f t="shared" si="1"/>
        <v>24310</v>
      </c>
      <c r="Z15" s="77">
        <f t="shared" si="1"/>
        <v>24200</v>
      </c>
      <c r="AA15" s="77">
        <f t="shared" si="1"/>
        <v>24090</v>
      </c>
      <c r="AB15" s="77">
        <f t="shared" si="1"/>
        <v>23980</v>
      </c>
      <c r="AC15" s="77">
        <f>Q15*$D15</f>
        <v>23870</v>
      </c>
      <c r="AD15" s="77">
        <f>R15*$D15</f>
        <v>23760</v>
      </c>
      <c r="AE15" s="214" t="s">
        <v>364</v>
      </c>
    </row>
    <row r="16" spans="1:32" ht="15.75" x14ac:dyDescent="0.25">
      <c r="A16" s="64">
        <v>3</v>
      </c>
      <c r="B16" s="65" t="s">
        <v>65</v>
      </c>
      <c r="C16" s="69" t="s">
        <v>53</v>
      </c>
      <c r="D16" s="70">
        <v>220</v>
      </c>
      <c r="E16" s="65" t="s">
        <v>50</v>
      </c>
      <c r="F16" s="70">
        <v>6</v>
      </c>
      <c r="G16" s="70">
        <v>3000</v>
      </c>
      <c r="H16" s="88">
        <v>40</v>
      </c>
      <c r="I16" s="88">
        <v>39.299999999999997</v>
      </c>
      <c r="J16" s="88">
        <v>38.6</v>
      </c>
      <c r="K16" s="88">
        <v>37.9</v>
      </c>
      <c r="L16" s="88">
        <v>37.200000000000003</v>
      </c>
      <c r="M16" s="88">
        <v>36.5</v>
      </c>
      <c r="N16" s="88">
        <v>35.799999999999997</v>
      </c>
      <c r="O16" s="88">
        <v>35.1</v>
      </c>
      <c r="P16" s="88">
        <v>34.4</v>
      </c>
      <c r="Q16" s="88">
        <v>33.700000000000003</v>
      </c>
      <c r="R16" s="88">
        <v>33</v>
      </c>
      <c r="S16" s="71"/>
      <c r="T16" s="77">
        <f t="shared" ref="T16:Y50" si="2">H16*$D16</f>
        <v>8800</v>
      </c>
      <c r="U16" s="77">
        <f t="shared" si="0"/>
        <v>8646</v>
      </c>
      <c r="V16" s="77">
        <f t="shared" si="0"/>
        <v>8492</v>
      </c>
      <c r="W16" s="77">
        <f t="shared" si="0"/>
        <v>8338</v>
      </c>
      <c r="X16" s="77">
        <f t="shared" si="0"/>
        <v>8184.0000000000009</v>
      </c>
      <c r="Y16" s="77">
        <f t="shared" si="0"/>
        <v>8030</v>
      </c>
      <c r="Z16" s="77">
        <f t="shared" ref="Z16:Z50" si="3">N16*$D16</f>
        <v>7875.9999999999991</v>
      </c>
      <c r="AA16" s="77">
        <f t="shared" ref="AA16:AA50" si="4">O16*$D16</f>
        <v>7722</v>
      </c>
      <c r="AB16" s="77">
        <f t="shared" ref="AB16:AB50" si="5">P16*$D16</f>
        <v>7568</v>
      </c>
      <c r="AC16" s="77">
        <f t="shared" ref="AC16:AC50" si="6">Q16*$D16</f>
        <v>7414.0000000000009</v>
      </c>
      <c r="AD16" s="77">
        <f t="shared" ref="AD16:AD50" si="7">R16*$D16</f>
        <v>7260</v>
      </c>
      <c r="AE16" s="214" t="s">
        <v>364</v>
      </c>
      <c r="AF16" s="73"/>
    </row>
    <row r="17" spans="1:32" ht="15.75" x14ac:dyDescent="0.25">
      <c r="A17" s="64">
        <v>4</v>
      </c>
      <c r="B17" s="65" t="s">
        <v>65</v>
      </c>
      <c r="C17" s="69" t="s">
        <v>83</v>
      </c>
      <c r="D17" s="70">
        <v>250</v>
      </c>
      <c r="E17" s="65" t="s">
        <v>50</v>
      </c>
      <c r="F17" s="70">
        <v>10</v>
      </c>
      <c r="G17" s="70">
        <v>3000</v>
      </c>
      <c r="H17" s="88">
        <v>51</v>
      </c>
      <c r="I17" s="88">
        <f>H17-0.5</f>
        <v>50.5</v>
      </c>
      <c r="J17" s="88">
        <f t="shared" ref="J17:R17" si="8">I17-0.5</f>
        <v>50</v>
      </c>
      <c r="K17" s="88">
        <f t="shared" si="8"/>
        <v>49.5</v>
      </c>
      <c r="L17" s="88">
        <f t="shared" si="8"/>
        <v>49</v>
      </c>
      <c r="M17" s="88">
        <f t="shared" si="8"/>
        <v>48.5</v>
      </c>
      <c r="N17" s="88">
        <f t="shared" si="8"/>
        <v>48</v>
      </c>
      <c r="O17" s="88">
        <f t="shared" si="8"/>
        <v>47.5</v>
      </c>
      <c r="P17" s="88">
        <f t="shared" si="8"/>
        <v>47</v>
      </c>
      <c r="Q17" s="88">
        <f t="shared" si="8"/>
        <v>46.5</v>
      </c>
      <c r="R17" s="88">
        <f t="shared" si="8"/>
        <v>46</v>
      </c>
      <c r="S17" s="71"/>
      <c r="T17" s="77">
        <f t="shared" si="2"/>
        <v>12750</v>
      </c>
      <c r="U17" s="77">
        <f t="shared" si="0"/>
        <v>12625</v>
      </c>
      <c r="V17" s="77">
        <f t="shared" si="0"/>
        <v>12500</v>
      </c>
      <c r="W17" s="77">
        <f t="shared" si="0"/>
        <v>12375</v>
      </c>
      <c r="X17" s="77">
        <f t="shared" si="0"/>
        <v>12250</v>
      </c>
      <c r="Y17" s="77">
        <f t="shared" si="0"/>
        <v>12125</v>
      </c>
      <c r="Z17" s="77">
        <f t="shared" si="3"/>
        <v>12000</v>
      </c>
      <c r="AA17" s="77">
        <f t="shared" si="4"/>
        <v>11875</v>
      </c>
      <c r="AB17" s="77">
        <f t="shared" si="5"/>
        <v>11750</v>
      </c>
      <c r="AC17" s="77">
        <f t="shared" si="6"/>
        <v>11625</v>
      </c>
      <c r="AD17" s="77">
        <f t="shared" si="7"/>
        <v>11500</v>
      </c>
      <c r="AE17" s="214" t="s">
        <v>364</v>
      </c>
      <c r="AF17" s="73"/>
    </row>
    <row r="18" spans="1:32" ht="15.75" x14ac:dyDescent="0.25">
      <c r="A18" s="64">
        <v>5</v>
      </c>
      <c r="B18" s="65" t="s">
        <v>65</v>
      </c>
      <c r="C18" s="69" t="s">
        <v>151</v>
      </c>
      <c r="D18" s="70">
        <v>220</v>
      </c>
      <c r="E18" s="78" t="s">
        <v>51</v>
      </c>
      <c r="F18" s="87">
        <v>10</v>
      </c>
      <c r="G18" s="216">
        <v>4500</v>
      </c>
      <c r="H18" s="88">
        <f t="shared" ref="H18:P19" si="9">I18+0.5</f>
        <v>63</v>
      </c>
      <c r="I18" s="88">
        <f t="shared" si="9"/>
        <v>62.5</v>
      </c>
      <c r="J18" s="88">
        <f t="shared" si="9"/>
        <v>62</v>
      </c>
      <c r="K18" s="88">
        <f t="shared" si="9"/>
        <v>61.5</v>
      </c>
      <c r="L18" s="88">
        <f t="shared" si="9"/>
        <v>61</v>
      </c>
      <c r="M18" s="88">
        <f t="shared" si="9"/>
        <v>60.5</v>
      </c>
      <c r="N18" s="88">
        <f t="shared" si="9"/>
        <v>60</v>
      </c>
      <c r="O18" s="88">
        <f t="shared" si="9"/>
        <v>59.5</v>
      </c>
      <c r="P18" s="88">
        <f t="shared" si="9"/>
        <v>59</v>
      </c>
      <c r="Q18" s="88">
        <f>R18+0.5</f>
        <v>58.5</v>
      </c>
      <c r="R18" s="88">
        <v>58</v>
      </c>
      <c r="S18" s="71"/>
      <c r="T18" s="77">
        <f t="shared" si="2"/>
        <v>13860</v>
      </c>
      <c r="U18" s="77">
        <f t="shared" si="0"/>
        <v>13750</v>
      </c>
      <c r="V18" s="77">
        <f t="shared" si="0"/>
        <v>13640</v>
      </c>
      <c r="W18" s="77">
        <f t="shared" si="0"/>
        <v>13530</v>
      </c>
      <c r="X18" s="77">
        <f t="shared" si="0"/>
        <v>13420</v>
      </c>
      <c r="Y18" s="77">
        <f t="shared" si="0"/>
        <v>13310</v>
      </c>
      <c r="Z18" s="77">
        <f t="shared" si="3"/>
        <v>13200</v>
      </c>
      <c r="AA18" s="77">
        <f t="shared" si="4"/>
        <v>13090</v>
      </c>
      <c r="AB18" s="77">
        <f t="shared" si="5"/>
        <v>12980</v>
      </c>
      <c r="AC18" s="77">
        <f t="shared" si="6"/>
        <v>12870</v>
      </c>
      <c r="AD18" s="77">
        <f t="shared" si="7"/>
        <v>12760</v>
      </c>
      <c r="AE18" s="214" t="s">
        <v>364</v>
      </c>
    </row>
    <row r="19" spans="1:32" ht="15.75" x14ac:dyDescent="0.25">
      <c r="A19" s="64">
        <v>6</v>
      </c>
      <c r="B19" s="65" t="s">
        <v>65</v>
      </c>
      <c r="C19" s="69" t="s">
        <v>152</v>
      </c>
      <c r="D19" s="70">
        <v>220</v>
      </c>
      <c r="E19" s="78" t="s">
        <v>51</v>
      </c>
      <c r="F19" s="87">
        <v>10</v>
      </c>
      <c r="G19" s="216">
        <v>4500</v>
      </c>
      <c r="H19" s="88">
        <f t="shared" si="9"/>
        <v>63</v>
      </c>
      <c r="I19" s="88">
        <f t="shared" si="9"/>
        <v>62.5</v>
      </c>
      <c r="J19" s="88">
        <f t="shared" si="9"/>
        <v>62</v>
      </c>
      <c r="K19" s="88">
        <f t="shared" si="9"/>
        <v>61.5</v>
      </c>
      <c r="L19" s="88">
        <f t="shared" si="9"/>
        <v>61</v>
      </c>
      <c r="M19" s="88">
        <f t="shared" si="9"/>
        <v>60.5</v>
      </c>
      <c r="N19" s="88">
        <f t="shared" si="9"/>
        <v>60</v>
      </c>
      <c r="O19" s="88">
        <f t="shared" si="9"/>
        <v>59.5</v>
      </c>
      <c r="P19" s="88">
        <f t="shared" si="9"/>
        <v>59</v>
      </c>
      <c r="Q19" s="88">
        <f>R19+0.5</f>
        <v>58.5</v>
      </c>
      <c r="R19" s="88">
        <v>58</v>
      </c>
      <c r="S19" s="71"/>
      <c r="T19" s="77">
        <f t="shared" si="2"/>
        <v>13860</v>
      </c>
      <c r="U19" s="77">
        <f t="shared" si="0"/>
        <v>13750</v>
      </c>
      <c r="V19" s="77">
        <f t="shared" si="0"/>
        <v>13640</v>
      </c>
      <c r="W19" s="77">
        <f t="shared" si="0"/>
        <v>13530</v>
      </c>
      <c r="X19" s="77">
        <f t="shared" si="0"/>
        <v>13420</v>
      </c>
      <c r="Y19" s="77">
        <f t="shared" si="0"/>
        <v>13310</v>
      </c>
      <c r="Z19" s="77">
        <f t="shared" si="3"/>
        <v>13200</v>
      </c>
      <c r="AA19" s="77">
        <f t="shared" si="4"/>
        <v>13090</v>
      </c>
      <c r="AB19" s="77">
        <f t="shared" si="5"/>
        <v>12980</v>
      </c>
      <c r="AC19" s="77">
        <f t="shared" si="6"/>
        <v>12870</v>
      </c>
      <c r="AD19" s="77">
        <f t="shared" si="7"/>
        <v>12760</v>
      </c>
      <c r="AE19" s="214" t="s">
        <v>364</v>
      </c>
    </row>
    <row r="20" spans="1:32" ht="15.75" x14ac:dyDescent="0.25">
      <c r="A20" s="64">
        <v>7</v>
      </c>
      <c r="B20" s="65" t="s">
        <v>65</v>
      </c>
      <c r="C20" s="69" t="s">
        <v>55</v>
      </c>
      <c r="D20" s="70">
        <v>220</v>
      </c>
      <c r="E20" s="78" t="s">
        <v>50</v>
      </c>
      <c r="F20" s="87">
        <v>4</v>
      </c>
      <c r="G20" s="87">
        <v>3000</v>
      </c>
      <c r="H20" s="88">
        <v>37</v>
      </c>
      <c r="I20" s="88">
        <v>36.299999999999997</v>
      </c>
      <c r="J20" s="88">
        <v>35.6</v>
      </c>
      <c r="K20" s="88">
        <v>34.9</v>
      </c>
      <c r="L20" s="88">
        <v>34.200000000000003</v>
      </c>
      <c r="M20" s="88">
        <v>33.5</v>
      </c>
      <c r="N20" s="88">
        <v>32.799999999999997</v>
      </c>
      <c r="O20" s="88">
        <v>32.1</v>
      </c>
      <c r="P20" s="88">
        <v>31.4</v>
      </c>
      <c r="Q20" s="88">
        <v>30.7</v>
      </c>
      <c r="R20" s="88">
        <v>30</v>
      </c>
      <c r="S20" s="71"/>
      <c r="T20" s="77">
        <f t="shared" si="2"/>
        <v>8140</v>
      </c>
      <c r="U20" s="77">
        <f t="shared" si="0"/>
        <v>7985.9999999999991</v>
      </c>
      <c r="V20" s="77">
        <f t="shared" si="0"/>
        <v>7832</v>
      </c>
      <c r="W20" s="77">
        <f t="shared" si="0"/>
        <v>7678</v>
      </c>
      <c r="X20" s="77">
        <f t="shared" si="0"/>
        <v>7524.0000000000009</v>
      </c>
      <c r="Y20" s="77">
        <f t="shared" si="0"/>
        <v>7370</v>
      </c>
      <c r="Z20" s="77">
        <f t="shared" si="3"/>
        <v>7215.9999999999991</v>
      </c>
      <c r="AA20" s="77">
        <f t="shared" si="4"/>
        <v>7062</v>
      </c>
      <c r="AB20" s="77">
        <f t="shared" si="5"/>
        <v>6908</v>
      </c>
      <c r="AC20" s="77">
        <f t="shared" si="6"/>
        <v>6754</v>
      </c>
      <c r="AD20" s="77">
        <f t="shared" si="7"/>
        <v>6600</v>
      </c>
      <c r="AE20" s="214" t="s">
        <v>364</v>
      </c>
      <c r="AF20" s="73"/>
    </row>
    <row r="21" spans="1:32" ht="15.75" x14ac:dyDescent="0.25">
      <c r="A21" s="64">
        <v>8</v>
      </c>
      <c r="B21" s="65" t="s">
        <v>65</v>
      </c>
      <c r="C21" s="69" t="s">
        <v>88</v>
      </c>
      <c r="D21" s="70">
        <v>250</v>
      </c>
      <c r="E21" s="78" t="s">
        <v>50</v>
      </c>
      <c r="F21" s="87">
        <v>10</v>
      </c>
      <c r="G21" s="87">
        <v>8000</v>
      </c>
      <c r="H21" s="88">
        <f t="shared" ref="H21:P22" si="10">I21+0.5</f>
        <v>68</v>
      </c>
      <c r="I21" s="88">
        <f t="shared" si="10"/>
        <v>67.5</v>
      </c>
      <c r="J21" s="88">
        <f t="shared" si="10"/>
        <v>67</v>
      </c>
      <c r="K21" s="88">
        <f t="shared" si="10"/>
        <v>66.5</v>
      </c>
      <c r="L21" s="88">
        <f t="shared" si="10"/>
        <v>66</v>
      </c>
      <c r="M21" s="88">
        <f t="shared" si="10"/>
        <v>65.5</v>
      </c>
      <c r="N21" s="88">
        <f t="shared" si="10"/>
        <v>65</v>
      </c>
      <c r="O21" s="88">
        <f t="shared" si="10"/>
        <v>64.5</v>
      </c>
      <c r="P21" s="88">
        <f t="shared" si="10"/>
        <v>64</v>
      </c>
      <c r="Q21" s="88">
        <f t="shared" ref="Q21:Q26" si="11">R21+0.5</f>
        <v>63.5</v>
      </c>
      <c r="R21" s="88">
        <v>63</v>
      </c>
      <c r="S21" s="71"/>
      <c r="T21" s="77">
        <f t="shared" si="2"/>
        <v>17000</v>
      </c>
      <c r="U21" s="77">
        <f t="shared" si="0"/>
        <v>16875</v>
      </c>
      <c r="V21" s="77">
        <f t="shared" si="0"/>
        <v>16750</v>
      </c>
      <c r="W21" s="77">
        <f t="shared" si="0"/>
        <v>16625</v>
      </c>
      <c r="X21" s="77">
        <f t="shared" si="0"/>
        <v>16500</v>
      </c>
      <c r="Y21" s="77">
        <f t="shared" si="0"/>
        <v>16375</v>
      </c>
      <c r="Z21" s="77">
        <f t="shared" si="3"/>
        <v>16250</v>
      </c>
      <c r="AA21" s="77">
        <f t="shared" si="4"/>
        <v>16125</v>
      </c>
      <c r="AB21" s="77">
        <f t="shared" si="5"/>
        <v>16000</v>
      </c>
      <c r="AC21" s="77">
        <f t="shared" si="6"/>
        <v>15875</v>
      </c>
      <c r="AD21" s="77">
        <f t="shared" si="7"/>
        <v>15750</v>
      </c>
      <c r="AE21" s="214" t="s">
        <v>364</v>
      </c>
    </row>
    <row r="22" spans="1:32" ht="15.75" x14ac:dyDescent="0.25">
      <c r="A22" s="64">
        <v>9</v>
      </c>
      <c r="B22" s="65" t="s">
        <v>65</v>
      </c>
      <c r="C22" s="69" t="s">
        <v>153</v>
      </c>
      <c r="D22" s="70">
        <v>220</v>
      </c>
      <c r="E22" s="78" t="s">
        <v>51</v>
      </c>
      <c r="F22" s="87">
        <v>10</v>
      </c>
      <c r="G22" s="216">
        <v>4500</v>
      </c>
      <c r="H22" s="88">
        <f t="shared" si="10"/>
        <v>63</v>
      </c>
      <c r="I22" s="88">
        <f t="shared" si="10"/>
        <v>62.5</v>
      </c>
      <c r="J22" s="88">
        <f t="shared" si="10"/>
        <v>62</v>
      </c>
      <c r="K22" s="88">
        <f t="shared" si="10"/>
        <v>61.5</v>
      </c>
      <c r="L22" s="88">
        <f t="shared" si="10"/>
        <v>61</v>
      </c>
      <c r="M22" s="88">
        <f t="shared" si="10"/>
        <v>60.5</v>
      </c>
      <c r="N22" s="88">
        <f t="shared" si="10"/>
        <v>60</v>
      </c>
      <c r="O22" s="88">
        <f t="shared" si="10"/>
        <v>59.5</v>
      </c>
      <c r="P22" s="88">
        <f t="shared" si="10"/>
        <v>59</v>
      </c>
      <c r="Q22" s="88">
        <f t="shared" si="11"/>
        <v>58.5</v>
      </c>
      <c r="R22" s="88">
        <v>58</v>
      </c>
      <c r="S22" s="71"/>
      <c r="T22" s="77">
        <f t="shared" si="2"/>
        <v>13860</v>
      </c>
      <c r="U22" s="77">
        <f t="shared" si="0"/>
        <v>13750</v>
      </c>
      <c r="V22" s="77">
        <f t="shared" si="0"/>
        <v>13640</v>
      </c>
      <c r="W22" s="77">
        <f t="shared" si="0"/>
        <v>13530</v>
      </c>
      <c r="X22" s="77">
        <f t="shared" si="0"/>
        <v>13420</v>
      </c>
      <c r="Y22" s="77">
        <f t="shared" si="0"/>
        <v>13310</v>
      </c>
      <c r="Z22" s="77">
        <f t="shared" si="3"/>
        <v>13200</v>
      </c>
      <c r="AA22" s="77">
        <f t="shared" si="4"/>
        <v>13090</v>
      </c>
      <c r="AB22" s="77">
        <f t="shared" si="5"/>
        <v>12980</v>
      </c>
      <c r="AC22" s="77">
        <f t="shared" si="6"/>
        <v>12870</v>
      </c>
      <c r="AD22" s="77">
        <f t="shared" si="7"/>
        <v>12760</v>
      </c>
      <c r="AE22" s="214" t="s">
        <v>364</v>
      </c>
    </row>
    <row r="23" spans="1:32" ht="15.75" x14ac:dyDescent="0.25">
      <c r="A23" s="64">
        <v>10</v>
      </c>
      <c r="B23" s="65" t="s">
        <v>65</v>
      </c>
      <c r="C23" s="69" t="s">
        <v>154</v>
      </c>
      <c r="D23" s="70">
        <v>220</v>
      </c>
      <c r="E23" s="78" t="s">
        <v>50</v>
      </c>
      <c r="F23" s="87">
        <v>25</v>
      </c>
      <c r="G23" s="87">
        <v>4000</v>
      </c>
      <c r="H23" s="88">
        <f t="shared" ref="H23:P23" si="12">I23+0.5</f>
        <v>86</v>
      </c>
      <c r="I23" s="88">
        <f t="shared" si="12"/>
        <v>85.5</v>
      </c>
      <c r="J23" s="88">
        <f t="shared" si="12"/>
        <v>85</v>
      </c>
      <c r="K23" s="88">
        <f t="shared" si="12"/>
        <v>84.5</v>
      </c>
      <c r="L23" s="88">
        <f t="shared" si="12"/>
        <v>84</v>
      </c>
      <c r="M23" s="88">
        <f t="shared" si="12"/>
        <v>83.5</v>
      </c>
      <c r="N23" s="88">
        <f t="shared" si="12"/>
        <v>83</v>
      </c>
      <c r="O23" s="88">
        <f t="shared" si="12"/>
        <v>82.5</v>
      </c>
      <c r="P23" s="88">
        <f t="shared" si="12"/>
        <v>82</v>
      </c>
      <c r="Q23" s="88">
        <f t="shared" si="11"/>
        <v>81.5</v>
      </c>
      <c r="R23" s="88">
        <v>81</v>
      </c>
      <c r="S23" s="71"/>
      <c r="T23" s="77">
        <f t="shared" si="2"/>
        <v>18920</v>
      </c>
      <c r="U23" s="77">
        <f t="shared" si="0"/>
        <v>18810</v>
      </c>
      <c r="V23" s="77">
        <f t="shared" si="0"/>
        <v>18700</v>
      </c>
      <c r="W23" s="77">
        <f t="shared" si="0"/>
        <v>18590</v>
      </c>
      <c r="X23" s="77">
        <f t="shared" si="0"/>
        <v>18480</v>
      </c>
      <c r="Y23" s="77">
        <f t="shared" si="0"/>
        <v>18370</v>
      </c>
      <c r="Z23" s="77">
        <f t="shared" si="3"/>
        <v>18260</v>
      </c>
      <c r="AA23" s="77">
        <f t="shared" si="4"/>
        <v>18150</v>
      </c>
      <c r="AB23" s="77">
        <f t="shared" si="5"/>
        <v>18040</v>
      </c>
      <c r="AC23" s="77">
        <f t="shared" si="6"/>
        <v>17930</v>
      </c>
      <c r="AD23" s="77">
        <f t="shared" si="7"/>
        <v>17820</v>
      </c>
      <c r="AE23" s="214" t="s">
        <v>364</v>
      </c>
      <c r="AF23" s="73"/>
    </row>
    <row r="24" spans="1:32" ht="15.75" x14ac:dyDescent="0.25">
      <c r="A24" s="64">
        <v>11</v>
      </c>
      <c r="B24" s="65" t="s">
        <v>65</v>
      </c>
      <c r="C24" s="69" t="s">
        <v>155</v>
      </c>
      <c r="D24" s="70">
        <v>220</v>
      </c>
      <c r="E24" s="78" t="s">
        <v>50</v>
      </c>
      <c r="F24" s="87">
        <v>30</v>
      </c>
      <c r="G24" s="87">
        <v>10000</v>
      </c>
      <c r="H24" s="88">
        <f t="shared" ref="H24:P24" si="13">I24+0.5</f>
        <v>125</v>
      </c>
      <c r="I24" s="88">
        <f t="shared" si="13"/>
        <v>124.5</v>
      </c>
      <c r="J24" s="88">
        <f t="shared" si="13"/>
        <v>124</v>
      </c>
      <c r="K24" s="88">
        <f t="shared" si="13"/>
        <v>123.5</v>
      </c>
      <c r="L24" s="88">
        <f t="shared" si="13"/>
        <v>123</v>
      </c>
      <c r="M24" s="88">
        <f t="shared" si="13"/>
        <v>122.5</v>
      </c>
      <c r="N24" s="88">
        <f t="shared" si="13"/>
        <v>122</v>
      </c>
      <c r="O24" s="88">
        <f t="shared" si="13"/>
        <v>121.5</v>
      </c>
      <c r="P24" s="88">
        <f t="shared" si="13"/>
        <v>121</v>
      </c>
      <c r="Q24" s="88">
        <f t="shared" si="11"/>
        <v>120.5</v>
      </c>
      <c r="R24" s="88">
        <v>120</v>
      </c>
      <c r="S24" s="71"/>
      <c r="T24" s="77">
        <f t="shared" si="2"/>
        <v>27500</v>
      </c>
      <c r="U24" s="77">
        <f t="shared" si="0"/>
        <v>27390</v>
      </c>
      <c r="V24" s="77">
        <f t="shared" si="0"/>
        <v>27280</v>
      </c>
      <c r="W24" s="77">
        <f t="shared" si="0"/>
        <v>27170</v>
      </c>
      <c r="X24" s="77">
        <f t="shared" si="0"/>
        <v>27060</v>
      </c>
      <c r="Y24" s="77">
        <f t="shared" si="0"/>
        <v>26950</v>
      </c>
      <c r="Z24" s="77">
        <f t="shared" si="3"/>
        <v>26840</v>
      </c>
      <c r="AA24" s="77">
        <f t="shared" si="4"/>
        <v>26730</v>
      </c>
      <c r="AB24" s="77">
        <f t="shared" si="5"/>
        <v>26620</v>
      </c>
      <c r="AC24" s="77">
        <f t="shared" si="6"/>
        <v>26510</v>
      </c>
      <c r="AD24" s="77">
        <f t="shared" si="7"/>
        <v>26400</v>
      </c>
      <c r="AE24" s="214" t="s">
        <v>364</v>
      </c>
    </row>
    <row r="25" spans="1:32" ht="15.75" x14ac:dyDescent="0.25">
      <c r="A25" s="64">
        <v>12</v>
      </c>
      <c r="B25" s="65" t="s">
        <v>65</v>
      </c>
      <c r="C25" s="69" t="s">
        <v>156</v>
      </c>
      <c r="D25" s="70">
        <v>220</v>
      </c>
      <c r="E25" s="78" t="s">
        <v>50</v>
      </c>
      <c r="F25" s="87">
        <v>25</v>
      </c>
      <c r="G25" s="87">
        <v>4000</v>
      </c>
      <c r="H25" s="88">
        <f t="shared" ref="H25:P25" si="14">I25+0.5</f>
        <v>86</v>
      </c>
      <c r="I25" s="88">
        <f t="shared" si="14"/>
        <v>85.5</v>
      </c>
      <c r="J25" s="88">
        <f t="shared" si="14"/>
        <v>85</v>
      </c>
      <c r="K25" s="88">
        <f t="shared" si="14"/>
        <v>84.5</v>
      </c>
      <c r="L25" s="88">
        <f t="shared" si="14"/>
        <v>84</v>
      </c>
      <c r="M25" s="88">
        <f t="shared" si="14"/>
        <v>83.5</v>
      </c>
      <c r="N25" s="88">
        <f t="shared" si="14"/>
        <v>83</v>
      </c>
      <c r="O25" s="88">
        <f t="shared" si="14"/>
        <v>82.5</v>
      </c>
      <c r="P25" s="88">
        <f t="shared" si="14"/>
        <v>82</v>
      </c>
      <c r="Q25" s="88">
        <f t="shared" si="11"/>
        <v>81.5</v>
      </c>
      <c r="R25" s="88">
        <v>81</v>
      </c>
      <c r="S25" s="71"/>
      <c r="T25" s="77">
        <f t="shared" si="2"/>
        <v>18920</v>
      </c>
      <c r="U25" s="77">
        <f t="shared" si="0"/>
        <v>18810</v>
      </c>
      <c r="V25" s="77">
        <f t="shared" si="0"/>
        <v>18700</v>
      </c>
      <c r="W25" s="77">
        <f t="shared" si="0"/>
        <v>18590</v>
      </c>
      <c r="X25" s="77">
        <f t="shared" si="0"/>
        <v>18480</v>
      </c>
      <c r="Y25" s="77">
        <f t="shared" si="0"/>
        <v>18370</v>
      </c>
      <c r="Z25" s="77">
        <f t="shared" si="3"/>
        <v>18260</v>
      </c>
      <c r="AA25" s="77">
        <f t="shared" si="4"/>
        <v>18150</v>
      </c>
      <c r="AB25" s="77">
        <f t="shared" si="5"/>
        <v>18040</v>
      </c>
      <c r="AC25" s="77">
        <f t="shared" si="6"/>
        <v>17930</v>
      </c>
      <c r="AD25" s="77">
        <f t="shared" si="7"/>
        <v>17820</v>
      </c>
      <c r="AE25" s="214" t="s">
        <v>364</v>
      </c>
      <c r="AF25" s="73"/>
    </row>
    <row r="26" spans="1:32" ht="15.75" x14ac:dyDescent="0.25">
      <c r="A26" s="64">
        <v>13</v>
      </c>
      <c r="B26" s="65" t="s">
        <v>65</v>
      </c>
      <c r="C26" s="68" t="s">
        <v>45</v>
      </c>
      <c r="D26" s="70">
        <v>220</v>
      </c>
      <c r="E26" s="78" t="s">
        <v>50</v>
      </c>
      <c r="F26" s="87">
        <v>5</v>
      </c>
      <c r="G26" s="87">
        <v>3000</v>
      </c>
      <c r="H26" s="88">
        <v>31</v>
      </c>
      <c r="I26" s="88">
        <f t="shared" ref="I26:P26" si="15">J26+0.5</f>
        <v>26.5</v>
      </c>
      <c r="J26" s="88">
        <f t="shared" si="15"/>
        <v>26</v>
      </c>
      <c r="K26" s="88">
        <f t="shared" si="15"/>
        <v>25.5</v>
      </c>
      <c r="L26" s="88">
        <f t="shared" si="15"/>
        <v>25</v>
      </c>
      <c r="M26" s="88">
        <f t="shared" si="15"/>
        <v>24.5</v>
      </c>
      <c r="N26" s="88">
        <f t="shared" si="15"/>
        <v>24</v>
      </c>
      <c r="O26" s="88">
        <f t="shared" si="15"/>
        <v>23.5</v>
      </c>
      <c r="P26" s="88">
        <f t="shared" si="15"/>
        <v>23</v>
      </c>
      <c r="Q26" s="88">
        <f t="shared" si="11"/>
        <v>22.5</v>
      </c>
      <c r="R26" s="88">
        <v>22</v>
      </c>
      <c r="S26" s="71"/>
      <c r="T26" s="77">
        <f t="shared" si="2"/>
        <v>6820</v>
      </c>
      <c r="U26" s="77">
        <f t="shared" si="0"/>
        <v>5830</v>
      </c>
      <c r="V26" s="77">
        <f t="shared" si="0"/>
        <v>5720</v>
      </c>
      <c r="W26" s="77">
        <f t="shared" si="0"/>
        <v>5610</v>
      </c>
      <c r="X26" s="77">
        <f t="shared" si="0"/>
        <v>5500</v>
      </c>
      <c r="Y26" s="77">
        <f t="shared" si="0"/>
        <v>5390</v>
      </c>
      <c r="Z26" s="77">
        <f t="shared" si="3"/>
        <v>5280</v>
      </c>
      <c r="AA26" s="77">
        <f t="shared" si="4"/>
        <v>5170</v>
      </c>
      <c r="AB26" s="77">
        <f t="shared" si="5"/>
        <v>5060</v>
      </c>
      <c r="AC26" s="77">
        <f t="shared" si="6"/>
        <v>4950</v>
      </c>
      <c r="AD26" s="77">
        <f t="shared" si="7"/>
        <v>4840</v>
      </c>
      <c r="AE26" s="214" t="s">
        <v>364</v>
      </c>
    </row>
    <row r="27" spans="1:32" ht="15.75" x14ac:dyDescent="0.25">
      <c r="A27" s="64">
        <v>14</v>
      </c>
      <c r="B27" s="65" t="s">
        <v>65</v>
      </c>
      <c r="C27" s="68" t="s">
        <v>62</v>
      </c>
      <c r="D27" s="64">
        <v>220</v>
      </c>
      <c r="E27" s="78" t="s">
        <v>50</v>
      </c>
      <c r="F27" s="77">
        <v>6</v>
      </c>
      <c r="G27" s="77">
        <v>2500</v>
      </c>
      <c r="H27" s="78">
        <v>49</v>
      </c>
      <c r="I27" s="78">
        <v>48.3</v>
      </c>
      <c r="J27" s="78">
        <v>47.6</v>
      </c>
      <c r="K27" s="78">
        <v>46.9</v>
      </c>
      <c r="L27" s="78">
        <v>46.2</v>
      </c>
      <c r="M27" s="78">
        <v>45.5</v>
      </c>
      <c r="N27" s="78">
        <v>44.8</v>
      </c>
      <c r="O27" s="78">
        <v>44.1</v>
      </c>
      <c r="P27" s="78">
        <v>43.4</v>
      </c>
      <c r="Q27" s="78">
        <v>42.7</v>
      </c>
      <c r="R27" s="78">
        <v>42</v>
      </c>
      <c r="S27" s="71"/>
      <c r="T27" s="77">
        <f t="shared" si="2"/>
        <v>10780</v>
      </c>
      <c r="U27" s="77">
        <f t="shared" si="0"/>
        <v>10626</v>
      </c>
      <c r="V27" s="77">
        <f t="shared" si="0"/>
        <v>10472</v>
      </c>
      <c r="W27" s="77">
        <f t="shared" si="0"/>
        <v>10318</v>
      </c>
      <c r="X27" s="77">
        <f t="shared" si="0"/>
        <v>10164</v>
      </c>
      <c r="Y27" s="77">
        <f t="shared" si="0"/>
        <v>10010</v>
      </c>
      <c r="Z27" s="77">
        <f t="shared" si="3"/>
        <v>9856</v>
      </c>
      <c r="AA27" s="77">
        <f t="shared" si="4"/>
        <v>9702</v>
      </c>
      <c r="AB27" s="77">
        <f t="shared" si="5"/>
        <v>9548</v>
      </c>
      <c r="AC27" s="77">
        <f t="shared" si="6"/>
        <v>9394</v>
      </c>
      <c r="AD27" s="77">
        <f t="shared" si="7"/>
        <v>9240</v>
      </c>
      <c r="AE27" s="214" t="s">
        <v>364</v>
      </c>
    </row>
    <row r="28" spans="1:32" ht="15.75" x14ac:dyDescent="0.25">
      <c r="A28" s="64">
        <v>15</v>
      </c>
      <c r="B28" s="65" t="s">
        <v>65</v>
      </c>
      <c r="C28" s="68" t="s">
        <v>61</v>
      </c>
      <c r="D28" s="64">
        <v>220</v>
      </c>
      <c r="E28" s="78" t="s">
        <v>50</v>
      </c>
      <c r="F28" s="77">
        <v>9</v>
      </c>
      <c r="G28" s="77">
        <v>3000</v>
      </c>
      <c r="H28" s="78">
        <v>53</v>
      </c>
      <c r="I28" s="78">
        <v>52.3</v>
      </c>
      <c r="J28" s="78">
        <v>51.6</v>
      </c>
      <c r="K28" s="78">
        <v>50.9</v>
      </c>
      <c r="L28" s="78">
        <v>50.2</v>
      </c>
      <c r="M28" s="78">
        <v>49.5</v>
      </c>
      <c r="N28" s="78">
        <v>48.8</v>
      </c>
      <c r="O28" s="78">
        <v>48.1</v>
      </c>
      <c r="P28" s="78">
        <v>47.4</v>
      </c>
      <c r="Q28" s="78">
        <v>46.7</v>
      </c>
      <c r="R28" s="78">
        <v>46</v>
      </c>
      <c r="S28" s="71"/>
      <c r="T28" s="77">
        <f t="shared" si="2"/>
        <v>11660</v>
      </c>
      <c r="U28" s="77">
        <f t="shared" si="2"/>
        <v>11506</v>
      </c>
      <c r="V28" s="77">
        <f t="shared" si="2"/>
        <v>11352</v>
      </c>
      <c r="W28" s="77">
        <f t="shared" si="2"/>
        <v>11198</v>
      </c>
      <c r="X28" s="77">
        <f t="shared" si="2"/>
        <v>11044</v>
      </c>
      <c r="Y28" s="77">
        <f t="shared" si="2"/>
        <v>10890</v>
      </c>
      <c r="Z28" s="77">
        <f t="shared" si="3"/>
        <v>10736</v>
      </c>
      <c r="AA28" s="77">
        <f t="shared" si="4"/>
        <v>10582</v>
      </c>
      <c r="AB28" s="77">
        <f t="shared" si="5"/>
        <v>10428</v>
      </c>
      <c r="AC28" s="77">
        <f t="shared" si="6"/>
        <v>10274</v>
      </c>
      <c r="AD28" s="77">
        <f t="shared" si="7"/>
        <v>10120</v>
      </c>
      <c r="AE28" s="214" t="s">
        <v>364</v>
      </c>
    </row>
    <row r="29" spans="1:32" ht="15.75" x14ac:dyDescent="0.25">
      <c r="A29" s="64">
        <v>16</v>
      </c>
      <c r="B29" s="65" t="s">
        <v>65</v>
      </c>
      <c r="C29" s="69" t="s">
        <v>64</v>
      </c>
      <c r="D29" s="70">
        <v>220</v>
      </c>
      <c r="E29" s="78" t="s">
        <v>51</v>
      </c>
      <c r="F29" s="87">
        <v>4</v>
      </c>
      <c r="G29" s="87">
        <v>4500</v>
      </c>
      <c r="H29" s="88">
        <f t="shared" ref="H29:P29" si="16">I29+0.5</f>
        <v>57</v>
      </c>
      <c r="I29" s="88">
        <f t="shared" si="16"/>
        <v>56.5</v>
      </c>
      <c r="J29" s="88">
        <f>K29+0.5</f>
        <v>56</v>
      </c>
      <c r="K29" s="88">
        <f t="shared" si="16"/>
        <v>55.5</v>
      </c>
      <c r="L29" s="88">
        <f t="shared" si="16"/>
        <v>55</v>
      </c>
      <c r="M29" s="88">
        <f t="shared" si="16"/>
        <v>54.5</v>
      </c>
      <c r="N29" s="88">
        <f t="shared" si="16"/>
        <v>54</v>
      </c>
      <c r="O29" s="88">
        <f t="shared" si="16"/>
        <v>53.5</v>
      </c>
      <c r="P29" s="88">
        <f t="shared" si="16"/>
        <v>53</v>
      </c>
      <c r="Q29" s="88">
        <f t="shared" ref="Q29:Q35" si="17">R29+0.5</f>
        <v>52.5</v>
      </c>
      <c r="R29" s="88">
        <v>52</v>
      </c>
      <c r="S29" s="71"/>
      <c r="T29" s="77">
        <f t="shared" si="2"/>
        <v>12540</v>
      </c>
      <c r="U29" s="77">
        <f t="shared" si="2"/>
        <v>12430</v>
      </c>
      <c r="V29" s="77">
        <f t="shared" si="2"/>
        <v>12320</v>
      </c>
      <c r="W29" s="77">
        <f t="shared" si="2"/>
        <v>12210</v>
      </c>
      <c r="X29" s="77">
        <f t="shared" si="2"/>
        <v>12100</v>
      </c>
      <c r="Y29" s="77">
        <f t="shared" si="2"/>
        <v>11990</v>
      </c>
      <c r="Z29" s="77">
        <f t="shared" si="3"/>
        <v>11880</v>
      </c>
      <c r="AA29" s="77">
        <f t="shared" si="4"/>
        <v>11770</v>
      </c>
      <c r="AB29" s="77">
        <f t="shared" si="5"/>
        <v>11660</v>
      </c>
      <c r="AC29" s="77">
        <f t="shared" si="6"/>
        <v>11550</v>
      </c>
      <c r="AD29" s="77">
        <f t="shared" si="7"/>
        <v>11440</v>
      </c>
      <c r="AE29" s="214" t="s">
        <v>364</v>
      </c>
      <c r="AF29" s="73"/>
    </row>
    <row r="30" spans="1:32" ht="15.75" x14ac:dyDescent="0.25">
      <c r="A30" s="64">
        <v>17</v>
      </c>
      <c r="B30" s="65" t="s">
        <v>65</v>
      </c>
      <c r="C30" s="69" t="s">
        <v>157</v>
      </c>
      <c r="D30" s="70">
        <v>250</v>
      </c>
      <c r="E30" s="78" t="s">
        <v>50</v>
      </c>
      <c r="F30" s="87">
        <v>35</v>
      </c>
      <c r="G30" s="87">
        <v>10000</v>
      </c>
      <c r="H30" s="88">
        <f t="shared" ref="H30:P30" si="18">I30+0.5</f>
        <v>130</v>
      </c>
      <c r="I30" s="88">
        <f t="shared" si="18"/>
        <v>129.5</v>
      </c>
      <c r="J30" s="88">
        <f t="shared" si="18"/>
        <v>129</v>
      </c>
      <c r="K30" s="88">
        <f t="shared" si="18"/>
        <v>128.5</v>
      </c>
      <c r="L30" s="88">
        <f t="shared" si="18"/>
        <v>128</v>
      </c>
      <c r="M30" s="88">
        <f t="shared" si="18"/>
        <v>127.5</v>
      </c>
      <c r="N30" s="88">
        <f t="shared" si="18"/>
        <v>127</v>
      </c>
      <c r="O30" s="88">
        <f t="shared" si="18"/>
        <v>126.5</v>
      </c>
      <c r="P30" s="88">
        <f t="shared" si="18"/>
        <v>126</v>
      </c>
      <c r="Q30" s="88">
        <f t="shared" si="17"/>
        <v>125.5</v>
      </c>
      <c r="R30" s="88">
        <v>125</v>
      </c>
      <c r="S30" s="71"/>
      <c r="T30" s="77">
        <f t="shared" si="2"/>
        <v>32500</v>
      </c>
      <c r="U30" s="77">
        <f t="shared" si="2"/>
        <v>32375</v>
      </c>
      <c r="V30" s="77">
        <f t="shared" si="2"/>
        <v>32250</v>
      </c>
      <c r="W30" s="77">
        <f t="shared" si="2"/>
        <v>32125</v>
      </c>
      <c r="X30" s="77">
        <f t="shared" si="2"/>
        <v>32000</v>
      </c>
      <c r="Y30" s="77">
        <f t="shared" si="2"/>
        <v>31875</v>
      </c>
      <c r="Z30" s="77">
        <f t="shared" si="3"/>
        <v>31750</v>
      </c>
      <c r="AA30" s="77">
        <f t="shared" si="4"/>
        <v>31625</v>
      </c>
      <c r="AB30" s="77">
        <f t="shared" si="5"/>
        <v>31500</v>
      </c>
      <c r="AC30" s="77">
        <f t="shared" si="6"/>
        <v>31375</v>
      </c>
      <c r="AD30" s="77">
        <f t="shared" si="7"/>
        <v>31250</v>
      </c>
      <c r="AE30" s="214" t="s">
        <v>364</v>
      </c>
    </row>
    <row r="31" spans="1:32" ht="15.75" x14ac:dyDescent="0.25">
      <c r="A31" s="64">
        <v>18</v>
      </c>
      <c r="B31" s="65" t="s">
        <v>65</v>
      </c>
      <c r="C31" s="69" t="s">
        <v>158</v>
      </c>
      <c r="D31" s="70">
        <v>220</v>
      </c>
      <c r="E31" s="78" t="s">
        <v>51</v>
      </c>
      <c r="F31" s="87">
        <v>10</v>
      </c>
      <c r="G31" s="216">
        <v>4500</v>
      </c>
      <c r="H31" s="88">
        <f t="shared" ref="H31:P31" si="19">I31+0.5</f>
        <v>63</v>
      </c>
      <c r="I31" s="88">
        <f t="shared" si="19"/>
        <v>62.5</v>
      </c>
      <c r="J31" s="88">
        <f t="shared" si="19"/>
        <v>62</v>
      </c>
      <c r="K31" s="88">
        <f t="shared" si="19"/>
        <v>61.5</v>
      </c>
      <c r="L31" s="88">
        <f t="shared" si="19"/>
        <v>61</v>
      </c>
      <c r="M31" s="88">
        <f t="shared" si="19"/>
        <v>60.5</v>
      </c>
      <c r="N31" s="88">
        <f t="shared" si="19"/>
        <v>60</v>
      </c>
      <c r="O31" s="88">
        <f t="shared" si="19"/>
        <v>59.5</v>
      </c>
      <c r="P31" s="88">
        <f t="shared" si="19"/>
        <v>59</v>
      </c>
      <c r="Q31" s="88">
        <f t="shared" si="17"/>
        <v>58.5</v>
      </c>
      <c r="R31" s="88">
        <v>58</v>
      </c>
      <c r="S31" s="71"/>
      <c r="T31" s="77">
        <f t="shared" si="2"/>
        <v>13860</v>
      </c>
      <c r="U31" s="77">
        <f t="shared" si="2"/>
        <v>13750</v>
      </c>
      <c r="V31" s="77">
        <f t="shared" si="2"/>
        <v>13640</v>
      </c>
      <c r="W31" s="77">
        <f t="shared" si="2"/>
        <v>13530</v>
      </c>
      <c r="X31" s="77">
        <f t="shared" si="2"/>
        <v>13420</v>
      </c>
      <c r="Y31" s="77">
        <f t="shared" si="2"/>
        <v>13310</v>
      </c>
      <c r="Z31" s="77">
        <f t="shared" si="3"/>
        <v>13200</v>
      </c>
      <c r="AA31" s="77">
        <f t="shared" si="4"/>
        <v>13090</v>
      </c>
      <c r="AB31" s="77">
        <f t="shared" si="5"/>
        <v>12980</v>
      </c>
      <c r="AC31" s="77">
        <f t="shared" si="6"/>
        <v>12870</v>
      </c>
      <c r="AD31" s="77">
        <f t="shared" si="7"/>
        <v>12760</v>
      </c>
      <c r="AE31" s="214" t="s">
        <v>364</v>
      </c>
    </row>
    <row r="32" spans="1:32" ht="15.75" x14ac:dyDescent="0.25">
      <c r="A32" s="64">
        <v>19</v>
      </c>
      <c r="B32" s="65" t="s">
        <v>65</v>
      </c>
      <c r="C32" s="69" t="s">
        <v>159</v>
      </c>
      <c r="D32" s="70">
        <v>220</v>
      </c>
      <c r="E32" s="78" t="s">
        <v>51</v>
      </c>
      <c r="F32" s="87">
        <v>11</v>
      </c>
      <c r="G32" s="87">
        <v>3000</v>
      </c>
      <c r="H32" s="88">
        <f t="shared" ref="H32:P32" si="20">I32+0.5</f>
        <v>73</v>
      </c>
      <c r="I32" s="88">
        <f t="shared" si="20"/>
        <v>72.5</v>
      </c>
      <c r="J32" s="88">
        <f t="shared" si="20"/>
        <v>72</v>
      </c>
      <c r="K32" s="88">
        <f t="shared" si="20"/>
        <v>71.5</v>
      </c>
      <c r="L32" s="88">
        <f t="shared" si="20"/>
        <v>71</v>
      </c>
      <c r="M32" s="88">
        <f t="shared" si="20"/>
        <v>70.5</v>
      </c>
      <c r="N32" s="88">
        <f t="shared" si="20"/>
        <v>70</v>
      </c>
      <c r="O32" s="88">
        <f t="shared" si="20"/>
        <v>69.5</v>
      </c>
      <c r="P32" s="88">
        <f t="shared" si="20"/>
        <v>69</v>
      </c>
      <c r="Q32" s="88">
        <f t="shared" si="17"/>
        <v>68.5</v>
      </c>
      <c r="R32" s="88">
        <v>68</v>
      </c>
      <c r="S32" s="71"/>
      <c r="T32" s="77">
        <f t="shared" si="2"/>
        <v>16060</v>
      </c>
      <c r="U32" s="77">
        <f t="shared" si="2"/>
        <v>15950</v>
      </c>
      <c r="V32" s="77">
        <f t="shared" si="2"/>
        <v>15840</v>
      </c>
      <c r="W32" s="77">
        <f t="shared" si="2"/>
        <v>15730</v>
      </c>
      <c r="X32" s="77">
        <f t="shared" si="2"/>
        <v>15620</v>
      </c>
      <c r="Y32" s="77">
        <f t="shared" si="2"/>
        <v>15510</v>
      </c>
      <c r="Z32" s="77">
        <f t="shared" si="3"/>
        <v>15400</v>
      </c>
      <c r="AA32" s="77">
        <f t="shared" si="4"/>
        <v>15290</v>
      </c>
      <c r="AB32" s="77">
        <f t="shared" si="5"/>
        <v>15180</v>
      </c>
      <c r="AC32" s="77">
        <f t="shared" si="6"/>
        <v>15070</v>
      </c>
      <c r="AD32" s="77">
        <f t="shared" si="7"/>
        <v>14960</v>
      </c>
      <c r="AE32" s="214" t="s">
        <v>364</v>
      </c>
    </row>
    <row r="33" spans="1:32" ht="15.75" x14ac:dyDescent="0.25">
      <c r="A33" s="64">
        <v>20</v>
      </c>
      <c r="B33" s="65" t="s">
        <v>65</v>
      </c>
      <c r="C33" s="68" t="s">
        <v>106</v>
      </c>
      <c r="D33" s="64">
        <v>250</v>
      </c>
      <c r="E33" s="78" t="s">
        <v>50</v>
      </c>
      <c r="F33" s="77" t="s">
        <v>52</v>
      </c>
      <c r="G33" s="77">
        <v>2500</v>
      </c>
      <c r="H33" s="78">
        <f t="shared" ref="H33:P33" si="21">I33+0.5</f>
        <v>40</v>
      </c>
      <c r="I33" s="78">
        <f t="shared" si="21"/>
        <v>39.5</v>
      </c>
      <c r="J33" s="78">
        <f t="shared" si="21"/>
        <v>39</v>
      </c>
      <c r="K33" s="78">
        <f t="shared" si="21"/>
        <v>38.5</v>
      </c>
      <c r="L33" s="78">
        <f t="shared" si="21"/>
        <v>38</v>
      </c>
      <c r="M33" s="78">
        <f t="shared" si="21"/>
        <v>37.5</v>
      </c>
      <c r="N33" s="78">
        <f t="shared" si="21"/>
        <v>37</v>
      </c>
      <c r="O33" s="78">
        <f t="shared" si="21"/>
        <v>36.5</v>
      </c>
      <c r="P33" s="78">
        <f t="shared" si="21"/>
        <v>36</v>
      </c>
      <c r="Q33" s="78">
        <f t="shared" si="17"/>
        <v>35.5</v>
      </c>
      <c r="R33" s="78">
        <v>35</v>
      </c>
      <c r="S33" s="71"/>
      <c r="T33" s="77">
        <f t="shared" si="2"/>
        <v>10000</v>
      </c>
      <c r="U33" s="77">
        <f t="shared" si="2"/>
        <v>9875</v>
      </c>
      <c r="V33" s="77">
        <f t="shared" si="2"/>
        <v>9750</v>
      </c>
      <c r="W33" s="77">
        <f t="shared" si="2"/>
        <v>9625</v>
      </c>
      <c r="X33" s="77">
        <f t="shared" si="2"/>
        <v>9500</v>
      </c>
      <c r="Y33" s="77">
        <f t="shared" si="2"/>
        <v>9375</v>
      </c>
      <c r="Z33" s="77">
        <f t="shared" si="3"/>
        <v>9250</v>
      </c>
      <c r="AA33" s="77">
        <f t="shared" si="4"/>
        <v>9125</v>
      </c>
      <c r="AB33" s="77">
        <f t="shared" si="5"/>
        <v>9000</v>
      </c>
      <c r="AC33" s="77">
        <f t="shared" si="6"/>
        <v>8875</v>
      </c>
      <c r="AD33" s="77">
        <f t="shared" si="7"/>
        <v>8750</v>
      </c>
      <c r="AE33" s="214" t="s">
        <v>364</v>
      </c>
    </row>
    <row r="34" spans="1:32" ht="15.75" x14ac:dyDescent="0.25">
      <c r="A34" s="64">
        <v>21</v>
      </c>
      <c r="B34" s="65" t="s">
        <v>65</v>
      </c>
      <c r="C34" s="69" t="s">
        <v>66</v>
      </c>
      <c r="D34" s="70">
        <v>220</v>
      </c>
      <c r="E34" s="78" t="s">
        <v>51</v>
      </c>
      <c r="F34" s="87">
        <v>3</v>
      </c>
      <c r="G34" s="87">
        <v>3500</v>
      </c>
      <c r="H34" s="88">
        <f t="shared" ref="H34:P34" si="22">I34+0.5</f>
        <v>57</v>
      </c>
      <c r="I34" s="88">
        <f t="shared" si="22"/>
        <v>56.5</v>
      </c>
      <c r="J34" s="88">
        <f>K34+0.5</f>
        <v>56</v>
      </c>
      <c r="K34" s="88">
        <f t="shared" si="22"/>
        <v>55.5</v>
      </c>
      <c r="L34" s="88">
        <f t="shared" si="22"/>
        <v>55</v>
      </c>
      <c r="M34" s="88">
        <f t="shared" si="22"/>
        <v>54.5</v>
      </c>
      <c r="N34" s="88">
        <f t="shared" si="22"/>
        <v>54</v>
      </c>
      <c r="O34" s="88">
        <f t="shared" si="22"/>
        <v>53.5</v>
      </c>
      <c r="P34" s="88">
        <f t="shared" si="22"/>
        <v>53</v>
      </c>
      <c r="Q34" s="88">
        <f>R34+0.5</f>
        <v>52.5</v>
      </c>
      <c r="R34" s="88">
        <v>52</v>
      </c>
      <c r="S34" s="71"/>
      <c r="T34" s="77">
        <f t="shared" ref="T34:AD34" si="23">H34*$D34</f>
        <v>12540</v>
      </c>
      <c r="U34" s="77">
        <f t="shared" si="23"/>
        <v>12430</v>
      </c>
      <c r="V34" s="77">
        <f t="shared" si="23"/>
        <v>12320</v>
      </c>
      <c r="W34" s="77">
        <f t="shared" si="23"/>
        <v>12210</v>
      </c>
      <c r="X34" s="77">
        <f t="shared" si="23"/>
        <v>12100</v>
      </c>
      <c r="Y34" s="77">
        <f t="shared" si="23"/>
        <v>11990</v>
      </c>
      <c r="Z34" s="77">
        <f t="shared" si="23"/>
        <v>11880</v>
      </c>
      <c r="AA34" s="77">
        <f t="shared" si="23"/>
        <v>11770</v>
      </c>
      <c r="AB34" s="77">
        <f t="shared" si="23"/>
        <v>11660</v>
      </c>
      <c r="AC34" s="77">
        <f t="shared" si="23"/>
        <v>11550</v>
      </c>
      <c r="AD34" s="77">
        <f t="shared" si="23"/>
        <v>11440</v>
      </c>
      <c r="AE34" s="214" t="s">
        <v>364</v>
      </c>
    </row>
    <row r="35" spans="1:32" s="74" customFormat="1" ht="15.75" x14ac:dyDescent="0.25">
      <c r="A35" s="64">
        <v>22</v>
      </c>
      <c r="B35" s="65" t="s">
        <v>65</v>
      </c>
      <c r="C35" s="69" t="s">
        <v>67</v>
      </c>
      <c r="D35" s="70">
        <v>220</v>
      </c>
      <c r="E35" s="78" t="s">
        <v>51</v>
      </c>
      <c r="F35" s="87">
        <v>4</v>
      </c>
      <c r="G35" s="87">
        <v>4500</v>
      </c>
      <c r="H35" s="88">
        <f t="shared" ref="H35:P35" si="24">I35+0.5</f>
        <v>57</v>
      </c>
      <c r="I35" s="88">
        <f t="shared" si="24"/>
        <v>56.5</v>
      </c>
      <c r="J35" s="88">
        <f t="shared" si="24"/>
        <v>56</v>
      </c>
      <c r="K35" s="88">
        <f t="shared" si="24"/>
        <v>55.5</v>
      </c>
      <c r="L35" s="88">
        <f t="shared" si="24"/>
        <v>55</v>
      </c>
      <c r="M35" s="88">
        <f t="shared" si="24"/>
        <v>54.5</v>
      </c>
      <c r="N35" s="88">
        <f t="shared" si="24"/>
        <v>54</v>
      </c>
      <c r="O35" s="88">
        <f t="shared" si="24"/>
        <v>53.5</v>
      </c>
      <c r="P35" s="88">
        <f t="shared" si="24"/>
        <v>53</v>
      </c>
      <c r="Q35" s="88">
        <f t="shared" si="17"/>
        <v>52.5</v>
      </c>
      <c r="R35" s="88">
        <v>52</v>
      </c>
      <c r="S35" s="71"/>
      <c r="T35" s="77">
        <f t="shared" si="2"/>
        <v>12540</v>
      </c>
      <c r="U35" s="77">
        <f t="shared" si="2"/>
        <v>12430</v>
      </c>
      <c r="V35" s="77">
        <f t="shared" si="2"/>
        <v>12320</v>
      </c>
      <c r="W35" s="77">
        <f t="shared" si="2"/>
        <v>12210</v>
      </c>
      <c r="X35" s="77">
        <f t="shared" si="2"/>
        <v>12100</v>
      </c>
      <c r="Y35" s="77">
        <f t="shared" si="2"/>
        <v>11990</v>
      </c>
      <c r="Z35" s="77">
        <f t="shared" si="3"/>
        <v>11880</v>
      </c>
      <c r="AA35" s="77">
        <f t="shared" si="4"/>
        <v>11770</v>
      </c>
      <c r="AB35" s="77">
        <f t="shared" si="5"/>
        <v>11660</v>
      </c>
      <c r="AC35" s="77">
        <f t="shared" si="6"/>
        <v>11550</v>
      </c>
      <c r="AD35" s="77">
        <f t="shared" si="7"/>
        <v>11440</v>
      </c>
      <c r="AE35" s="214" t="s">
        <v>364</v>
      </c>
      <c r="AF35" s="73"/>
    </row>
    <row r="36" spans="1:32" ht="15.75" x14ac:dyDescent="0.25">
      <c r="A36" s="64">
        <v>23</v>
      </c>
      <c r="B36" s="65" t="s">
        <v>65</v>
      </c>
      <c r="C36" s="68" t="s">
        <v>110</v>
      </c>
      <c r="D36" s="64">
        <v>220</v>
      </c>
      <c r="E36" s="78" t="s">
        <v>50</v>
      </c>
      <c r="F36" s="77" t="s">
        <v>59</v>
      </c>
      <c r="G36" s="77">
        <v>2500</v>
      </c>
      <c r="H36" s="78">
        <v>55</v>
      </c>
      <c r="I36" s="78">
        <v>54.3</v>
      </c>
      <c r="J36" s="78">
        <v>53.6</v>
      </c>
      <c r="K36" s="78">
        <v>52.9</v>
      </c>
      <c r="L36" s="78">
        <v>52.2</v>
      </c>
      <c r="M36" s="78">
        <v>51.5</v>
      </c>
      <c r="N36" s="78">
        <v>50.8</v>
      </c>
      <c r="O36" s="78">
        <v>50.1</v>
      </c>
      <c r="P36" s="78">
        <v>49.4</v>
      </c>
      <c r="Q36" s="78">
        <v>48.7</v>
      </c>
      <c r="R36" s="78">
        <v>48</v>
      </c>
      <c r="S36" s="71"/>
      <c r="T36" s="77">
        <f t="shared" si="2"/>
        <v>12100</v>
      </c>
      <c r="U36" s="77">
        <f t="shared" si="2"/>
        <v>11946</v>
      </c>
      <c r="V36" s="77">
        <f t="shared" si="2"/>
        <v>11792</v>
      </c>
      <c r="W36" s="77">
        <f t="shared" si="2"/>
        <v>11638</v>
      </c>
      <c r="X36" s="77">
        <f t="shared" si="2"/>
        <v>11484</v>
      </c>
      <c r="Y36" s="77">
        <f t="shared" si="2"/>
        <v>11330</v>
      </c>
      <c r="Z36" s="77">
        <f t="shared" si="3"/>
        <v>11176</v>
      </c>
      <c r="AA36" s="77">
        <f t="shared" si="4"/>
        <v>11022</v>
      </c>
      <c r="AB36" s="77">
        <f t="shared" si="5"/>
        <v>10868</v>
      </c>
      <c r="AC36" s="77">
        <f t="shared" si="6"/>
        <v>10714</v>
      </c>
      <c r="AD36" s="77">
        <f t="shared" si="7"/>
        <v>10560</v>
      </c>
      <c r="AE36" s="214" t="s">
        <v>364</v>
      </c>
    </row>
    <row r="37" spans="1:32" ht="15.75" x14ac:dyDescent="0.25">
      <c r="A37" s="64">
        <v>24</v>
      </c>
      <c r="B37" s="65" t="s">
        <v>65</v>
      </c>
      <c r="C37" s="68" t="s">
        <v>68</v>
      </c>
      <c r="D37" s="64">
        <v>220</v>
      </c>
      <c r="E37" s="78" t="s">
        <v>50</v>
      </c>
      <c r="F37" s="77">
        <v>6</v>
      </c>
      <c r="G37" s="77">
        <v>2500</v>
      </c>
      <c r="H37" s="78">
        <v>49</v>
      </c>
      <c r="I37" s="78">
        <v>48.3</v>
      </c>
      <c r="J37" s="78">
        <v>47.6</v>
      </c>
      <c r="K37" s="78">
        <v>46.9</v>
      </c>
      <c r="L37" s="78">
        <v>46.2</v>
      </c>
      <c r="M37" s="78">
        <v>45.5</v>
      </c>
      <c r="N37" s="78">
        <v>44.8</v>
      </c>
      <c r="O37" s="78">
        <v>44.1</v>
      </c>
      <c r="P37" s="78">
        <v>43.4</v>
      </c>
      <c r="Q37" s="78">
        <v>42.7</v>
      </c>
      <c r="R37" s="78">
        <v>42</v>
      </c>
      <c r="S37" s="71"/>
      <c r="T37" s="77">
        <f t="shared" si="2"/>
        <v>10780</v>
      </c>
      <c r="U37" s="77">
        <f t="shared" si="2"/>
        <v>10626</v>
      </c>
      <c r="V37" s="77">
        <f t="shared" si="2"/>
        <v>10472</v>
      </c>
      <c r="W37" s="77">
        <f t="shared" si="2"/>
        <v>10318</v>
      </c>
      <c r="X37" s="77">
        <f t="shared" si="2"/>
        <v>10164</v>
      </c>
      <c r="Y37" s="77">
        <f t="shared" si="2"/>
        <v>10010</v>
      </c>
      <c r="Z37" s="77">
        <f t="shared" si="3"/>
        <v>9856</v>
      </c>
      <c r="AA37" s="77">
        <f t="shared" si="4"/>
        <v>9702</v>
      </c>
      <c r="AB37" s="77">
        <f t="shared" si="5"/>
        <v>9548</v>
      </c>
      <c r="AC37" s="77">
        <f t="shared" si="6"/>
        <v>9394</v>
      </c>
      <c r="AD37" s="77">
        <f t="shared" si="7"/>
        <v>9240</v>
      </c>
      <c r="AE37" s="214" t="s">
        <v>364</v>
      </c>
    </row>
    <row r="38" spans="1:32" ht="15.75" x14ac:dyDescent="0.25">
      <c r="A38" s="64">
        <v>25</v>
      </c>
      <c r="B38" s="65" t="s">
        <v>65</v>
      </c>
      <c r="C38" s="68" t="s">
        <v>68</v>
      </c>
      <c r="D38" s="70">
        <v>220</v>
      </c>
      <c r="E38" s="78" t="s">
        <v>51</v>
      </c>
      <c r="F38" s="87">
        <v>8</v>
      </c>
      <c r="G38" s="87">
        <v>4500</v>
      </c>
      <c r="H38" s="88">
        <f t="shared" ref="H38" si="25">I38+0.5</f>
        <v>57</v>
      </c>
      <c r="I38" s="88">
        <f t="shared" ref="I38" si="26">J38+0.5</f>
        <v>56.5</v>
      </c>
      <c r="J38" s="88">
        <f>K38+0.5</f>
        <v>56</v>
      </c>
      <c r="K38" s="88">
        <f t="shared" ref="K38" si="27">L38+0.5</f>
        <v>55.5</v>
      </c>
      <c r="L38" s="88">
        <f t="shared" ref="L38" si="28">M38+0.5</f>
        <v>55</v>
      </c>
      <c r="M38" s="88">
        <f t="shared" ref="M38" si="29">N38+0.5</f>
        <v>54.5</v>
      </c>
      <c r="N38" s="88">
        <f t="shared" ref="N38" si="30">O38+0.5</f>
        <v>54</v>
      </c>
      <c r="O38" s="88">
        <f t="shared" ref="O38" si="31">P38+0.5</f>
        <v>53.5</v>
      </c>
      <c r="P38" s="88">
        <f t="shared" ref="P38" si="32">Q38+0.5</f>
        <v>53</v>
      </c>
      <c r="Q38" s="88">
        <f>R38+0.5</f>
        <v>52.5</v>
      </c>
      <c r="R38" s="88">
        <v>52</v>
      </c>
      <c r="S38" s="71"/>
      <c r="T38" s="77">
        <f t="shared" ref="T38" si="33">H38*$D38</f>
        <v>12540</v>
      </c>
      <c r="U38" s="77">
        <f t="shared" ref="U38" si="34">I38*$D38</f>
        <v>12430</v>
      </c>
      <c r="V38" s="77">
        <f t="shared" ref="V38" si="35">J38*$D38</f>
        <v>12320</v>
      </c>
      <c r="W38" s="77">
        <f t="shared" ref="W38" si="36">K38*$D38</f>
        <v>12210</v>
      </c>
      <c r="X38" s="77">
        <f t="shared" ref="X38" si="37">L38*$D38</f>
        <v>12100</v>
      </c>
      <c r="Y38" s="77">
        <f t="shared" ref="Y38" si="38">M38*$D38</f>
        <v>11990</v>
      </c>
      <c r="Z38" s="77">
        <f t="shared" ref="Z38" si="39">N38*$D38</f>
        <v>11880</v>
      </c>
      <c r="AA38" s="77">
        <f t="shared" ref="AA38" si="40">O38*$D38</f>
        <v>11770</v>
      </c>
      <c r="AB38" s="77">
        <f t="shared" ref="AB38" si="41">P38*$D38</f>
        <v>11660</v>
      </c>
      <c r="AC38" s="77">
        <f t="shared" ref="AC38" si="42">Q38*$D38</f>
        <v>11550</v>
      </c>
      <c r="AD38" s="77">
        <f t="shared" ref="AD38" si="43">R38*$D38</f>
        <v>11440</v>
      </c>
      <c r="AE38" s="214" t="s">
        <v>364</v>
      </c>
      <c r="AF38" s="73"/>
    </row>
    <row r="39" spans="1:32" ht="15.75" x14ac:dyDescent="0.25">
      <c r="A39" s="64">
        <v>26</v>
      </c>
      <c r="B39" s="65" t="s">
        <v>65</v>
      </c>
      <c r="C39" s="69" t="s">
        <v>160</v>
      </c>
      <c r="D39" s="70">
        <v>220</v>
      </c>
      <c r="E39" s="78" t="s">
        <v>50</v>
      </c>
      <c r="F39" s="87">
        <v>25</v>
      </c>
      <c r="G39" s="87">
        <v>6000</v>
      </c>
      <c r="H39" s="88">
        <f t="shared" ref="H39:P39" si="44">I39+0.5</f>
        <v>113</v>
      </c>
      <c r="I39" s="88">
        <f t="shared" si="44"/>
        <v>112.5</v>
      </c>
      <c r="J39" s="88">
        <f t="shared" si="44"/>
        <v>112</v>
      </c>
      <c r="K39" s="88">
        <f t="shared" si="44"/>
        <v>111.5</v>
      </c>
      <c r="L39" s="88">
        <f t="shared" si="44"/>
        <v>111</v>
      </c>
      <c r="M39" s="88">
        <f t="shared" si="44"/>
        <v>110.5</v>
      </c>
      <c r="N39" s="88">
        <f t="shared" si="44"/>
        <v>110</v>
      </c>
      <c r="O39" s="88">
        <f t="shared" si="44"/>
        <v>109.5</v>
      </c>
      <c r="P39" s="88">
        <f t="shared" si="44"/>
        <v>109</v>
      </c>
      <c r="Q39" s="88">
        <f>R39+0.5</f>
        <v>108.5</v>
      </c>
      <c r="R39" s="88">
        <v>108</v>
      </c>
      <c r="S39" s="71"/>
      <c r="T39" s="77">
        <f t="shared" si="2"/>
        <v>24860</v>
      </c>
      <c r="U39" s="77">
        <f t="shared" si="2"/>
        <v>24750</v>
      </c>
      <c r="V39" s="77">
        <f t="shared" si="2"/>
        <v>24640</v>
      </c>
      <c r="W39" s="77">
        <f t="shared" si="2"/>
        <v>24530</v>
      </c>
      <c r="X39" s="77">
        <f t="shared" si="2"/>
        <v>24420</v>
      </c>
      <c r="Y39" s="77">
        <f t="shared" si="2"/>
        <v>24310</v>
      </c>
      <c r="Z39" s="77">
        <f t="shared" si="3"/>
        <v>24200</v>
      </c>
      <c r="AA39" s="77">
        <f t="shared" si="4"/>
        <v>24090</v>
      </c>
      <c r="AB39" s="77">
        <f t="shared" si="5"/>
        <v>23980</v>
      </c>
      <c r="AC39" s="77">
        <f t="shared" si="6"/>
        <v>23870</v>
      </c>
      <c r="AD39" s="77">
        <f t="shared" si="7"/>
        <v>23760</v>
      </c>
      <c r="AE39" s="214" t="s">
        <v>364</v>
      </c>
      <c r="AF39" s="73"/>
    </row>
    <row r="40" spans="1:32" ht="15.75" x14ac:dyDescent="0.25">
      <c r="A40" s="64">
        <v>27</v>
      </c>
      <c r="B40" s="65" t="s">
        <v>65</v>
      </c>
      <c r="C40" s="69" t="s">
        <v>69</v>
      </c>
      <c r="D40" s="70">
        <v>220</v>
      </c>
      <c r="E40" s="78" t="s">
        <v>50</v>
      </c>
      <c r="F40" s="87">
        <v>3</v>
      </c>
      <c r="G40" s="87">
        <v>3500</v>
      </c>
      <c r="H40" s="88">
        <v>39</v>
      </c>
      <c r="I40" s="88">
        <v>38.299999999999997</v>
      </c>
      <c r="J40" s="88">
        <v>37.6</v>
      </c>
      <c r="K40" s="88">
        <v>36.9</v>
      </c>
      <c r="L40" s="88">
        <v>36.200000000000003</v>
      </c>
      <c r="M40" s="88">
        <v>35.5</v>
      </c>
      <c r="N40" s="88">
        <v>34.799999999999997</v>
      </c>
      <c r="O40" s="88">
        <v>34.1</v>
      </c>
      <c r="P40" s="88">
        <v>33.4</v>
      </c>
      <c r="Q40" s="88">
        <v>32.700000000000003</v>
      </c>
      <c r="R40" s="88">
        <v>32</v>
      </c>
      <c r="S40" s="71"/>
      <c r="T40" s="77">
        <f t="shared" si="2"/>
        <v>8580</v>
      </c>
      <c r="U40" s="77">
        <f t="shared" si="2"/>
        <v>8426</v>
      </c>
      <c r="V40" s="77">
        <f t="shared" si="2"/>
        <v>8272</v>
      </c>
      <c r="W40" s="77">
        <f t="shared" si="2"/>
        <v>8118</v>
      </c>
      <c r="X40" s="77">
        <f t="shared" si="2"/>
        <v>7964.0000000000009</v>
      </c>
      <c r="Y40" s="77">
        <f t="shared" si="2"/>
        <v>7810</v>
      </c>
      <c r="Z40" s="77">
        <f t="shared" si="3"/>
        <v>7655.9999999999991</v>
      </c>
      <c r="AA40" s="77">
        <f t="shared" si="4"/>
        <v>7502</v>
      </c>
      <c r="AB40" s="77">
        <f t="shared" si="5"/>
        <v>7348</v>
      </c>
      <c r="AC40" s="77">
        <f t="shared" si="6"/>
        <v>7194.0000000000009</v>
      </c>
      <c r="AD40" s="77">
        <f t="shared" si="7"/>
        <v>7040</v>
      </c>
      <c r="AE40" s="214" t="s">
        <v>364</v>
      </c>
      <c r="AF40" s="73"/>
    </row>
    <row r="41" spans="1:32" ht="15.75" x14ac:dyDescent="0.25">
      <c r="A41" s="64">
        <v>28</v>
      </c>
      <c r="B41" s="65" t="s">
        <v>65</v>
      </c>
      <c r="C41" s="69" t="s">
        <v>161</v>
      </c>
      <c r="D41" s="70">
        <v>220</v>
      </c>
      <c r="E41" s="78" t="s">
        <v>51</v>
      </c>
      <c r="F41" s="87">
        <v>10</v>
      </c>
      <c r="G41" s="87">
        <v>3000</v>
      </c>
      <c r="H41" s="88">
        <f t="shared" ref="H41:P41" si="45">I41+0.5</f>
        <v>66</v>
      </c>
      <c r="I41" s="88">
        <f t="shared" si="45"/>
        <v>65.5</v>
      </c>
      <c r="J41" s="88">
        <f t="shared" si="45"/>
        <v>65</v>
      </c>
      <c r="K41" s="88">
        <f t="shared" si="45"/>
        <v>64.5</v>
      </c>
      <c r="L41" s="88">
        <f t="shared" si="45"/>
        <v>64</v>
      </c>
      <c r="M41" s="88">
        <f t="shared" si="45"/>
        <v>63.5</v>
      </c>
      <c r="N41" s="88">
        <f t="shared" si="45"/>
        <v>63</v>
      </c>
      <c r="O41" s="88">
        <f t="shared" si="45"/>
        <v>62.5</v>
      </c>
      <c r="P41" s="88">
        <f t="shared" si="45"/>
        <v>62</v>
      </c>
      <c r="Q41" s="88">
        <f>R41+0.5</f>
        <v>61.5</v>
      </c>
      <c r="R41" s="88">
        <v>61</v>
      </c>
      <c r="S41" s="71"/>
      <c r="T41" s="77">
        <f t="shared" si="2"/>
        <v>14520</v>
      </c>
      <c r="U41" s="77">
        <f t="shared" si="2"/>
        <v>14410</v>
      </c>
      <c r="V41" s="77">
        <f t="shared" si="2"/>
        <v>14300</v>
      </c>
      <c r="W41" s="77">
        <f t="shared" si="2"/>
        <v>14190</v>
      </c>
      <c r="X41" s="77">
        <f t="shared" si="2"/>
        <v>14080</v>
      </c>
      <c r="Y41" s="77">
        <f t="shared" si="2"/>
        <v>13970</v>
      </c>
      <c r="Z41" s="77">
        <f t="shared" si="3"/>
        <v>13860</v>
      </c>
      <c r="AA41" s="77">
        <f t="shared" si="4"/>
        <v>13750</v>
      </c>
      <c r="AB41" s="77">
        <f t="shared" si="5"/>
        <v>13640</v>
      </c>
      <c r="AC41" s="77">
        <f t="shared" si="6"/>
        <v>13530</v>
      </c>
      <c r="AD41" s="77">
        <f t="shared" si="7"/>
        <v>13420</v>
      </c>
      <c r="AE41" s="214" t="s">
        <v>364</v>
      </c>
    </row>
    <row r="42" spans="1:32" ht="15.75" x14ac:dyDescent="0.25">
      <c r="A42" s="64">
        <v>29</v>
      </c>
      <c r="B42" s="65" t="s">
        <v>65</v>
      </c>
      <c r="C42" s="69" t="s">
        <v>162</v>
      </c>
      <c r="D42" s="70">
        <v>220</v>
      </c>
      <c r="E42" s="78" t="s">
        <v>51</v>
      </c>
      <c r="F42" s="87">
        <v>10</v>
      </c>
      <c r="G42" s="87">
        <v>3000</v>
      </c>
      <c r="H42" s="88">
        <f t="shared" ref="H42:P42" si="46">I42+0.5</f>
        <v>65</v>
      </c>
      <c r="I42" s="88">
        <f t="shared" si="46"/>
        <v>64.5</v>
      </c>
      <c r="J42" s="88">
        <f t="shared" si="46"/>
        <v>64</v>
      </c>
      <c r="K42" s="88">
        <f t="shared" si="46"/>
        <v>63.5</v>
      </c>
      <c r="L42" s="88">
        <f t="shared" si="46"/>
        <v>63</v>
      </c>
      <c r="M42" s="88">
        <f t="shared" si="46"/>
        <v>62.5</v>
      </c>
      <c r="N42" s="88">
        <f t="shared" si="46"/>
        <v>62</v>
      </c>
      <c r="O42" s="88">
        <f t="shared" si="46"/>
        <v>61.5</v>
      </c>
      <c r="P42" s="88">
        <f t="shared" si="46"/>
        <v>61</v>
      </c>
      <c r="Q42" s="88">
        <f>R42+0.5</f>
        <v>60.5</v>
      </c>
      <c r="R42" s="88">
        <v>60</v>
      </c>
      <c r="S42" s="71"/>
      <c r="T42" s="77">
        <f t="shared" si="2"/>
        <v>14300</v>
      </c>
      <c r="U42" s="77">
        <f t="shared" si="2"/>
        <v>14190</v>
      </c>
      <c r="V42" s="77">
        <f t="shared" si="2"/>
        <v>14080</v>
      </c>
      <c r="W42" s="77">
        <f t="shared" si="2"/>
        <v>13970</v>
      </c>
      <c r="X42" s="77">
        <f t="shared" si="2"/>
        <v>13860</v>
      </c>
      <c r="Y42" s="77">
        <f t="shared" si="2"/>
        <v>13750</v>
      </c>
      <c r="Z42" s="77">
        <f t="shared" si="3"/>
        <v>13640</v>
      </c>
      <c r="AA42" s="77">
        <f t="shared" si="4"/>
        <v>13530</v>
      </c>
      <c r="AB42" s="77">
        <f t="shared" si="5"/>
        <v>13420</v>
      </c>
      <c r="AC42" s="77">
        <f t="shared" si="6"/>
        <v>13310</v>
      </c>
      <c r="AD42" s="77">
        <f t="shared" si="7"/>
        <v>13200</v>
      </c>
      <c r="AE42" s="214" t="s">
        <v>364</v>
      </c>
    </row>
    <row r="43" spans="1:32" ht="15.75" x14ac:dyDescent="0.25">
      <c r="A43" s="64">
        <v>30</v>
      </c>
      <c r="B43" s="65" t="s">
        <v>65</v>
      </c>
      <c r="C43" s="69" t="s">
        <v>99</v>
      </c>
      <c r="D43" s="70">
        <v>220</v>
      </c>
      <c r="E43" s="78" t="s">
        <v>51</v>
      </c>
      <c r="F43" s="87">
        <v>4</v>
      </c>
      <c r="G43" s="87">
        <v>4500</v>
      </c>
      <c r="H43" s="88">
        <f t="shared" ref="H43:P45" si="47">I43+0.5</f>
        <v>57</v>
      </c>
      <c r="I43" s="88">
        <f t="shared" si="47"/>
        <v>56.5</v>
      </c>
      <c r="J43" s="88">
        <f>K43+0.5</f>
        <v>56</v>
      </c>
      <c r="K43" s="88">
        <f t="shared" si="47"/>
        <v>55.5</v>
      </c>
      <c r="L43" s="88">
        <f t="shared" si="47"/>
        <v>55</v>
      </c>
      <c r="M43" s="88">
        <f t="shared" si="47"/>
        <v>54.5</v>
      </c>
      <c r="N43" s="88">
        <f t="shared" si="47"/>
        <v>54</v>
      </c>
      <c r="O43" s="88">
        <f t="shared" si="47"/>
        <v>53.5</v>
      </c>
      <c r="P43" s="88">
        <f t="shared" si="47"/>
        <v>53</v>
      </c>
      <c r="Q43" s="88">
        <f>R43+0.5</f>
        <v>52.5</v>
      </c>
      <c r="R43" s="88">
        <v>52</v>
      </c>
      <c r="S43" s="71"/>
      <c r="T43" s="77">
        <f t="shared" ref="T43" si="48">H43*$D43</f>
        <v>12540</v>
      </c>
      <c r="U43" s="77">
        <f t="shared" ref="U43" si="49">I43*$D43</f>
        <v>12430</v>
      </c>
      <c r="V43" s="77">
        <f t="shared" ref="V43" si="50">J43*$D43</f>
        <v>12320</v>
      </c>
      <c r="W43" s="77">
        <f t="shared" ref="W43" si="51">K43*$D43</f>
        <v>12210</v>
      </c>
      <c r="X43" s="77">
        <f t="shared" ref="X43" si="52">L43*$D43</f>
        <v>12100</v>
      </c>
      <c r="Y43" s="77">
        <f t="shared" ref="Y43" si="53">M43*$D43</f>
        <v>11990</v>
      </c>
      <c r="Z43" s="77">
        <f t="shared" ref="Z43" si="54">N43*$D43</f>
        <v>11880</v>
      </c>
      <c r="AA43" s="77">
        <f t="shared" ref="AA43" si="55">O43*$D43</f>
        <v>11770</v>
      </c>
      <c r="AB43" s="77">
        <f t="shared" ref="AB43" si="56">P43*$D43</f>
        <v>11660</v>
      </c>
      <c r="AC43" s="77">
        <f t="shared" ref="AC43" si="57">Q43*$D43</f>
        <v>11550</v>
      </c>
      <c r="AD43" s="77">
        <f t="shared" ref="AD43" si="58">R43*$D43</f>
        <v>11440</v>
      </c>
      <c r="AE43" s="214" t="s">
        <v>364</v>
      </c>
      <c r="AF43" s="73"/>
    </row>
    <row r="44" spans="1:32" ht="15.75" x14ac:dyDescent="0.25">
      <c r="A44" s="64">
        <v>31</v>
      </c>
      <c r="B44" s="65" t="s">
        <v>65</v>
      </c>
      <c r="C44" s="69" t="s">
        <v>71</v>
      </c>
      <c r="D44" s="70">
        <v>220</v>
      </c>
      <c r="E44" s="78" t="s">
        <v>50</v>
      </c>
      <c r="F44" s="87">
        <v>8</v>
      </c>
      <c r="G44" s="87">
        <v>3000</v>
      </c>
      <c r="H44" s="88">
        <v>40</v>
      </c>
      <c r="I44" s="88">
        <v>39.299999999999997</v>
      </c>
      <c r="J44" s="88">
        <v>38.6</v>
      </c>
      <c r="K44" s="88">
        <v>37.9</v>
      </c>
      <c r="L44" s="88">
        <v>37.200000000000003</v>
      </c>
      <c r="M44" s="88">
        <v>36.5</v>
      </c>
      <c r="N44" s="88">
        <v>35.799999999999997</v>
      </c>
      <c r="O44" s="88">
        <v>35.1</v>
      </c>
      <c r="P44" s="88">
        <v>34.4</v>
      </c>
      <c r="Q44" s="88">
        <v>33.700000000000003</v>
      </c>
      <c r="R44" s="88">
        <v>33</v>
      </c>
      <c r="S44" s="71"/>
      <c r="T44" s="77">
        <f t="shared" si="2"/>
        <v>8800</v>
      </c>
      <c r="U44" s="77">
        <f t="shared" si="2"/>
        <v>8646</v>
      </c>
      <c r="V44" s="77">
        <f t="shared" si="2"/>
        <v>8492</v>
      </c>
      <c r="W44" s="77">
        <f t="shared" si="2"/>
        <v>8338</v>
      </c>
      <c r="X44" s="77">
        <f t="shared" si="2"/>
        <v>8184.0000000000009</v>
      </c>
      <c r="Y44" s="77">
        <f t="shared" si="2"/>
        <v>8030</v>
      </c>
      <c r="Z44" s="77">
        <f t="shared" si="3"/>
        <v>7875.9999999999991</v>
      </c>
      <c r="AA44" s="77">
        <f t="shared" si="4"/>
        <v>7722</v>
      </c>
      <c r="AB44" s="77">
        <f t="shared" si="5"/>
        <v>7568</v>
      </c>
      <c r="AC44" s="77">
        <f t="shared" si="6"/>
        <v>7414.0000000000009</v>
      </c>
      <c r="AD44" s="77">
        <f t="shared" si="7"/>
        <v>7260</v>
      </c>
      <c r="AE44" s="214" t="s">
        <v>364</v>
      </c>
      <c r="AF44" s="73"/>
    </row>
    <row r="45" spans="1:32" ht="15.75" x14ac:dyDescent="0.25">
      <c r="A45" s="64">
        <v>32</v>
      </c>
      <c r="B45" s="65" t="s">
        <v>65</v>
      </c>
      <c r="C45" s="69" t="s">
        <v>118</v>
      </c>
      <c r="D45" s="70">
        <v>220</v>
      </c>
      <c r="E45" s="78" t="s">
        <v>51</v>
      </c>
      <c r="F45" s="87">
        <v>4</v>
      </c>
      <c r="G45" s="87">
        <v>4500</v>
      </c>
      <c r="H45" s="88">
        <f t="shared" si="47"/>
        <v>57</v>
      </c>
      <c r="I45" s="88">
        <f t="shared" si="47"/>
        <v>56.5</v>
      </c>
      <c r="J45" s="88">
        <f>K45+0.5</f>
        <v>56</v>
      </c>
      <c r="K45" s="88">
        <f t="shared" si="47"/>
        <v>55.5</v>
      </c>
      <c r="L45" s="88">
        <f t="shared" si="47"/>
        <v>55</v>
      </c>
      <c r="M45" s="88">
        <f t="shared" si="47"/>
        <v>54.5</v>
      </c>
      <c r="N45" s="88">
        <f t="shared" si="47"/>
        <v>54</v>
      </c>
      <c r="O45" s="88">
        <f t="shared" si="47"/>
        <v>53.5</v>
      </c>
      <c r="P45" s="88">
        <f t="shared" si="47"/>
        <v>53</v>
      </c>
      <c r="Q45" s="88">
        <f>R45+0.5</f>
        <v>52.5</v>
      </c>
      <c r="R45" s="88">
        <v>52</v>
      </c>
      <c r="S45" s="71"/>
      <c r="T45" s="77">
        <f t="shared" si="2"/>
        <v>12540</v>
      </c>
      <c r="U45" s="77">
        <f t="shared" si="2"/>
        <v>12430</v>
      </c>
      <c r="V45" s="77">
        <f t="shared" si="2"/>
        <v>12320</v>
      </c>
      <c r="W45" s="77">
        <f t="shared" si="2"/>
        <v>12210</v>
      </c>
      <c r="X45" s="77">
        <f t="shared" si="2"/>
        <v>12100</v>
      </c>
      <c r="Y45" s="77">
        <f t="shared" si="2"/>
        <v>11990</v>
      </c>
      <c r="Z45" s="77">
        <f t="shared" si="3"/>
        <v>11880</v>
      </c>
      <c r="AA45" s="77">
        <f t="shared" si="4"/>
        <v>11770</v>
      </c>
      <c r="AB45" s="77">
        <f t="shared" si="5"/>
        <v>11660</v>
      </c>
      <c r="AC45" s="77">
        <f t="shared" si="6"/>
        <v>11550</v>
      </c>
      <c r="AD45" s="77">
        <f t="shared" si="7"/>
        <v>11440</v>
      </c>
      <c r="AE45" s="214" t="s">
        <v>364</v>
      </c>
      <c r="AF45" s="73"/>
    </row>
    <row r="46" spans="1:32" ht="15.75" x14ac:dyDescent="0.25">
      <c r="A46" s="64">
        <v>33</v>
      </c>
      <c r="B46" s="65" t="s">
        <v>65</v>
      </c>
      <c r="C46" s="69" t="s">
        <v>72</v>
      </c>
      <c r="D46" s="70">
        <v>220</v>
      </c>
      <c r="E46" s="78" t="s">
        <v>50</v>
      </c>
      <c r="F46" s="87">
        <v>4</v>
      </c>
      <c r="G46" s="87">
        <v>3000</v>
      </c>
      <c r="H46" s="88">
        <v>38</v>
      </c>
      <c r="I46" s="88">
        <v>37.299999999999997</v>
      </c>
      <c r="J46" s="88">
        <v>36.599999999999994</v>
      </c>
      <c r="K46" s="88">
        <v>35.899999999999991</v>
      </c>
      <c r="L46" s="88">
        <v>35.199999999999989</v>
      </c>
      <c r="M46" s="88">
        <v>34.499999999999986</v>
      </c>
      <c r="N46" s="88">
        <v>33.799999999999983</v>
      </c>
      <c r="O46" s="88">
        <v>33.09999999999998</v>
      </c>
      <c r="P46" s="88">
        <v>32.399999999999977</v>
      </c>
      <c r="Q46" s="88">
        <v>31.699999999999978</v>
      </c>
      <c r="R46" s="88">
        <v>30.999999999999979</v>
      </c>
      <c r="S46" s="71"/>
      <c r="T46" s="77">
        <f t="shared" si="2"/>
        <v>8360</v>
      </c>
      <c r="U46" s="77">
        <f t="shared" si="2"/>
        <v>8206</v>
      </c>
      <c r="V46" s="77">
        <f t="shared" si="2"/>
        <v>8051.9999999999991</v>
      </c>
      <c r="W46" s="77">
        <f t="shared" si="2"/>
        <v>7897.9999999999982</v>
      </c>
      <c r="X46" s="77">
        <f t="shared" si="2"/>
        <v>7743.9999999999973</v>
      </c>
      <c r="Y46" s="77">
        <f t="shared" si="2"/>
        <v>7589.9999999999973</v>
      </c>
      <c r="Z46" s="77">
        <f t="shared" si="3"/>
        <v>7435.9999999999964</v>
      </c>
      <c r="AA46" s="77">
        <f t="shared" si="4"/>
        <v>7281.9999999999955</v>
      </c>
      <c r="AB46" s="77">
        <f t="shared" si="5"/>
        <v>7127.9999999999945</v>
      </c>
      <c r="AC46" s="77">
        <f t="shared" si="6"/>
        <v>6973.9999999999955</v>
      </c>
      <c r="AD46" s="77">
        <f t="shared" si="7"/>
        <v>6819.9999999999955</v>
      </c>
      <c r="AE46" s="214" t="s">
        <v>364</v>
      </c>
      <c r="AF46" s="73"/>
    </row>
    <row r="47" spans="1:32" ht="15.75" x14ac:dyDescent="0.25">
      <c r="A47" s="64">
        <v>34</v>
      </c>
      <c r="B47" s="65" t="s">
        <v>65</v>
      </c>
      <c r="C47" s="69" t="s">
        <v>163</v>
      </c>
      <c r="D47" s="70">
        <v>250</v>
      </c>
      <c r="E47" s="78" t="s">
        <v>50</v>
      </c>
      <c r="F47" s="87">
        <v>25</v>
      </c>
      <c r="G47" s="87">
        <v>10000</v>
      </c>
      <c r="H47" s="88">
        <f t="shared" ref="H47:P47" si="59">I47+0.5</f>
        <v>110</v>
      </c>
      <c r="I47" s="88">
        <f t="shared" si="59"/>
        <v>109.5</v>
      </c>
      <c r="J47" s="88">
        <f t="shared" si="59"/>
        <v>109</v>
      </c>
      <c r="K47" s="88">
        <f t="shared" si="59"/>
        <v>108.5</v>
      </c>
      <c r="L47" s="88">
        <f t="shared" si="59"/>
        <v>108</v>
      </c>
      <c r="M47" s="88">
        <f t="shared" si="59"/>
        <v>107.5</v>
      </c>
      <c r="N47" s="88">
        <f t="shared" si="59"/>
        <v>107</v>
      </c>
      <c r="O47" s="88">
        <f t="shared" si="59"/>
        <v>106.5</v>
      </c>
      <c r="P47" s="88">
        <f t="shared" si="59"/>
        <v>106</v>
      </c>
      <c r="Q47" s="88">
        <f>R47+0.5</f>
        <v>105.5</v>
      </c>
      <c r="R47" s="88">
        <v>105</v>
      </c>
      <c r="S47" s="71"/>
      <c r="T47" s="77">
        <f t="shared" si="2"/>
        <v>27500</v>
      </c>
      <c r="U47" s="77">
        <f t="shared" si="2"/>
        <v>27375</v>
      </c>
      <c r="V47" s="77">
        <f t="shared" si="2"/>
        <v>27250</v>
      </c>
      <c r="W47" s="77">
        <f t="shared" si="2"/>
        <v>27125</v>
      </c>
      <c r="X47" s="77">
        <f t="shared" si="2"/>
        <v>27000</v>
      </c>
      <c r="Y47" s="77">
        <f t="shared" si="2"/>
        <v>26875</v>
      </c>
      <c r="Z47" s="77">
        <f t="shared" si="3"/>
        <v>26750</v>
      </c>
      <c r="AA47" s="77">
        <f t="shared" si="4"/>
        <v>26625</v>
      </c>
      <c r="AB47" s="77">
        <f t="shared" si="5"/>
        <v>26500</v>
      </c>
      <c r="AC47" s="77">
        <f t="shared" si="6"/>
        <v>26375</v>
      </c>
      <c r="AD47" s="77">
        <f t="shared" si="7"/>
        <v>26250</v>
      </c>
      <c r="AE47" s="214" t="s">
        <v>364</v>
      </c>
    </row>
    <row r="48" spans="1:32" ht="15.75" x14ac:dyDescent="0.25">
      <c r="A48" s="64">
        <v>35</v>
      </c>
      <c r="B48" s="65" t="s">
        <v>65</v>
      </c>
      <c r="C48" s="69" t="s">
        <v>73</v>
      </c>
      <c r="D48" s="70">
        <v>220</v>
      </c>
      <c r="E48" s="78" t="s">
        <v>51</v>
      </c>
      <c r="F48" s="87">
        <v>4</v>
      </c>
      <c r="G48" s="87">
        <v>5000</v>
      </c>
      <c r="H48" s="88">
        <f t="shared" ref="H48:P48" si="60">I48+0.5</f>
        <v>71</v>
      </c>
      <c r="I48" s="88">
        <f t="shared" si="60"/>
        <v>70.5</v>
      </c>
      <c r="J48" s="88">
        <f>K48+0.5</f>
        <v>70</v>
      </c>
      <c r="K48" s="88">
        <f t="shared" si="60"/>
        <v>69.5</v>
      </c>
      <c r="L48" s="88">
        <f t="shared" si="60"/>
        <v>69</v>
      </c>
      <c r="M48" s="88">
        <f t="shared" si="60"/>
        <v>68.5</v>
      </c>
      <c r="N48" s="88">
        <f t="shared" si="60"/>
        <v>68</v>
      </c>
      <c r="O48" s="88">
        <f t="shared" si="60"/>
        <v>67.5</v>
      </c>
      <c r="P48" s="88">
        <f t="shared" si="60"/>
        <v>67</v>
      </c>
      <c r="Q48" s="88">
        <f>R48+0.5</f>
        <v>66.5</v>
      </c>
      <c r="R48" s="88">
        <v>66</v>
      </c>
      <c r="S48" s="71"/>
      <c r="T48" s="77">
        <f t="shared" si="2"/>
        <v>15620</v>
      </c>
      <c r="U48" s="77">
        <f t="shared" si="2"/>
        <v>15510</v>
      </c>
      <c r="V48" s="77">
        <f t="shared" si="2"/>
        <v>15400</v>
      </c>
      <c r="W48" s="77">
        <f t="shared" si="2"/>
        <v>15290</v>
      </c>
      <c r="X48" s="77">
        <f t="shared" si="2"/>
        <v>15180</v>
      </c>
      <c r="Y48" s="77">
        <f t="shared" si="2"/>
        <v>15070</v>
      </c>
      <c r="Z48" s="77">
        <f t="shared" si="3"/>
        <v>14960</v>
      </c>
      <c r="AA48" s="77">
        <f t="shared" si="4"/>
        <v>14850</v>
      </c>
      <c r="AB48" s="77">
        <f t="shared" si="5"/>
        <v>14740</v>
      </c>
      <c r="AC48" s="77">
        <f t="shared" si="6"/>
        <v>14630</v>
      </c>
      <c r="AD48" s="77">
        <f t="shared" si="7"/>
        <v>14520</v>
      </c>
      <c r="AE48" s="214" t="s">
        <v>364</v>
      </c>
    </row>
    <row r="49" spans="1:31" ht="15.75" x14ac:dyDescent="0.25">
      <c r="A49" s="64">
        <v>36</v>
      </c>
      <c r="B49" s="65" t="s">
        <v>65</v>
      </c>
      <c r="C49" s="68" t="s">
        <v>74</v>
      </c>
      <c r="D49" s="64">
        <v>280</v>
      </c>
      <c r="E49" s="78" t="s">
        <v>164</v>
      </c>
      <c r="F49" s="77" t="s">
        <v>92</v>
      </c>
      <c r="G49" s="77">
        <v>2500</v>
      </c>
      <c r="H49" s="78">
        <f t="shared" ref="H49:P49" si="61">I49+0.5</f>
        <v>35</v>
      </c>
      <c r="I49" s="78">
        <f t="shared" si="61"/>
        <v>34.5</v>
      </c>
      <c r="J49" s="78">
        <f t="shared" si="61"/>
        <v>34</v>
      </c>
      <c r="K49" s="78">
        <f t="shared" si="61"/>
        <v>33.5</v>
      </c>
      <c r="L49" s="78">
        <f t="shared" si="61"/>
        <v>33</v>
      </c>
      <c r="M49" s="78">
        <f t="shared" si="61"/>
        <v>32.5</v>
      </c>
      <c r="N49" s="78">
        <f t="shared" si="61"/>
        <v>32</v>
      </c>
      <c r="O49" s="78">
        <f t="shared" si="61"/>
        <v>31.5</v>
      </c>
      <c r="P49" s="78">
        <f t="shared" si="61"/>
        <v>31</v>
      </c>
      <c r="Q49" s="78">
        <f>R49+0.5</f>
        <v>30.5</v>
      </c>
      <c r="R49" s="78">
        <v>30</v>
      </c>
      <c r="S49" s="71"/>
      <c r="T49" s="77">
        <f t="shared" si="2"/>
        <v>9800</v>
      </c>
      <c r="U49" s="77">
        <f t="shared" si="2"/>
        <v>9660</v>
      </c>
      <c r="V49" s="77">
        <f t="shared" si="2"/>
        <v>9520</v>
      </c>
      <c r="W49" s="77">
        <f t="shared" si="2"/>
        <v>9380</v>
      </c>
      <c r="X49" s="77">
        <f t="shared" si="2"/>
        <v>9240</v>
      </c>
      <c r="Y49" s="77">
        <f t="shared" si="2"/>
        <v>9100</v>
      </c>
      <c r="Z49" s="77">
        <f t="shared" si="3"/>
        <v>8960</v>
      </c>
      <c r="AA49" s="77">
        <f t="shared" si="4"/>
        <v>8820</v>
      </c>
      <c r="AB49" s="77">
        <f t="shared" si="5"/>
        <v>8680</v>
      </c>
      <c r="AC49" s="77">
        <f t="shared" si="6"/>
        <v>8540</v>
      </c>
      <c r="AD49" s="77">
        <f t="shared" si="7"/>
        <v>8400</v>
      </c>
      <c r="AE49" s="214" t="s">
        <v>48</v>
      </c>
    </row>
    <row r="50" spans="1:31" ht="15.75" x14ac:dyDescent="0.25">
      <c r="A50" s="64">
        <v>37</v>
      </c>
      <c r="B50" s="65" t="s">
        <v>65</v>
      </c>
      <c r="C50" s="68" t="s">
        <v>74</v>
      </c>
      <c r="D50" s="64">
        <v>220</v>
      </c>
      <c r="E50" s="78" t="s">
        <v>50</v>
      </c>
      <c r="F50" s="77">
        <v>9</v>
      </c>
      <c r="G50" s="77">
        <v>2500</v>
      </c>
      <c r="H50" s="78">
        <v>53</v>
      </c>
      <c r="I50" s="78">
        <v>52.3</v>
      </c>
      <c r="J50" s="78">
        <v>51.599999999999994</v>
      </c>
      <c r="K50" s="78">
        <v>50.899999999999991</v>
      </c>
      <c r="L50" s="78">
        <v>50.199999999999989</v>
      </c>
      <c r="M50" s="78">
        <v>49.499999999999986</v>
      </c>
      <c r="N50" s="78">
        <v>48.799999999999983</v>
      </c>
      <c r="O50" s="78">
        <v>48.09999999999998</v>
      </c>
      <c r="P50" s="78">
        <v>47.399999999999977</v>
      </c>
      <c r="Q50" s="78">
        <v>46.699999999999974</v>
      </c>
      <c r="R50" s="78">
        <v>45.999999999999972</v>
      </c>
      <c r="S50" s="71"/>
      <c r="T50" s="77">
        <f>H50*$D50</f>
        <v>11660</v>
      </c>
      <c r="U50" s="77">
        <f>I50*$D50</f>
        <v>11506</v>
      </c>
      <c r="V50" s="77">
        <f>J50*$D50</f>
        <v>11351.999999999998</v>
      </c>
      <c r="W50" s="77">
        <f>K50*$D50</f>
        <v>11197.999999999998</v>
      </c>
      <c r="X50" s="77">
        <f>L50*$D50</f>
        <v>11043.999999999998</v>
      </c>
      <c r="Y50" s="77">
        <f t="shared" si="2"/>
        <v>10889.999999999996</v>
      </c>
      <c r="Z50" s="77">
        <f t="shared" si="3"/>
        <v>10735.999999999996</v>
      </c>
      <c r="AA50" s="77">
        <f t="shared" si="4"/>
        <v>10581.999999999996</v>
      </c>
      <c r="AB50" s="77">
        <f t="shared" si="5"/>
        <v>10427.999999999995</v>
      </c>
      <c r="AC50" s="77">
        <f t="shared" si="6"/>
        <v>10273.999999999995</v>
      </c>
      <c r="AD50" s="77">
        <f t="shared" si="7"/>
        <v>10119.999999999995</v>
      </c>
      <c r="AE50" s="214" t="s">
        <v>364</v>
      </c>
    </row>
    <row r="51" spans="1:31" x14ac:dyDescent="0.25"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</row>
    <row r="52" spans="1:31" x14ac:dyDescent="0.25">
      <c r="B52" s="259" t="s">
        <v>166</v>
      </c>
      <c r="C52" s="259"/>
      <c r="D52" s="259"/>
      <c r="E52" s="259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</row>
    <row r="53" spans="1:31" x14ac:dyDescent="0.25">
      <c r="A53" s="40">
        <v>1</v>
      </c>
      <c r="B53" s="259" t="s">
        <v>121</v>
      </c>
      <c r="C53" s="259"/>
      <c r="D53" s="259"/>
      <c r="E53" s="259"/>
      <c r="F53" s="41"/>
      <c r="G53" s="41"/>
      <c r="H53" s="41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76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</row>
    <row r="54" spans="1:31" x14ac:dyDescent="0.25">
      <c r="A54" s="40">
        <v>2</v>
      </c>
      <c r="B54" s="259" t="s">
        <v>122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76"/>
      <c r="N54" s="76"/>
      <c r="O54" s="76"/>
      <c r="P54" s="76"/>
      <c r="Q54" s="76"/>
      <c r="S54" s="76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</row>
    <row r="55" spans="1:31" x14ac:dyDescent="0.25">
      <c r="A55" s="40">
        <v>3</v>
      </c>
      <c r="B55" s="259" t="s">
        <v>123</v>
      </c>
      <c r="C55" s="259"/>
      <c r="D55" s="259"/>
      <c r="E55" s="259"/>
      <c r="F55" s="259"/>
      <c r="G55" s="259"/>
      <c r="H55" s="41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76"/>
      <c r="U55" s="211"/>
    </row>
    <row r="56" spans="1:31" x14ac:dyDescent="0.25">
      <c r="A56" s="40">
        <v>4</v>
      </c>
      <c r="B56" s="259" t="s">
        <v>124</v>
      </c>
      <c r="C56" s="259"/>
      <c r="D56" s="259"/>
      <c r="E56" s="259"/>
      <c r="F56" s="259"/>
      <c r="G56" s="259"/>
      <c r="H56" s="259"/>
      <c r="I56" s="259"/>
      <c r="J56" s="259"/>
      <c r="K56" s="41"/>
      <c r="L56" s="41"/>
      <c r="M56" s="76"/>
      <c r="N56" s="76"/>
      <c r="O56" s="76"/>
      <c r="P56" s="76"/>
      <c r="Q56" s="76"/>
      <c r="S56" s="76"/>
    </row>
    <row r="57" spans="1:31" x14ac:dyDescent="0.25">
      <c r="A57" s="40">
        <v>5</v>
      </c>
      <c r="B57" s="259" t="s">
        <v>125</v>
      </c>
      <c r="C57" s="259"/>
      <c r="D57" s="259"/>
      <c r="E57" s="259"/>
      <c r="F57" s="259"/>
      <c r="G57" s="259"/>
      <c r="H57" s="259"/>
      <c r="I57" s="259"/>
      <c r="J57" s="41"/>
      <c r="K57" s="41"/>
      <c r="L57" s="41"/>
      <c r="M57" s="76"/>
      <c r="N57" s="76"/>
      <c r="O57" s="76"/>
      <c r="P57" s="76"/>
      <c r="Q57" s="76"/>
      <c r="S57" s="76"/>
    </row>
    <row r="58" spans="1:3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76"/>
      <c r="N58" s="76"/>
      <c r="O58" s="76"/>
      <c r="P58" s="76"/>
      <c r="Q58" s="76"/>
      <c r="S58" s="76"/>
    </row>
    <row r="59" spans="1:31" x14ac:dyDescent="0.25">
      <c r="A59" s="40">
        <v>6</v>
      </c>
      <c r="B59" s="261" t="s">
        <v>126</v>
      </c>
      <c r="C59" s="261"/>
      <c r="D59" s="261"/>
      <c r="E59" s="261"/>
      <c r="F59" s="41"/>
      <c r="G59" s="41"/>
      <c r="H59" s="41"/>
      <c r="I59" s="41"/>
      <c r="J59" s="41"/>
      <c r="K59" s="41"/>
      <c r="L59" s="41"/>
      <c r="M59" s="76"/>
      <c r="N59" s="76"/>
      <c r="O59" s="76"/>
      <c r="P59" s="76"/>
      <c r="Q59" s="76"/>
      <c r="S59" s="76"/>
    </row>
    <row r="60" spans="1:31" x14ac:dyDescent="0.25">
      <c r="A60" s="43" t="s">
        <v>48</v>
      </c>
      <c r="B60" s="259" t="s">
        <v>127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76"/>
      <c r="P60" s="76"/>
      <c r="Q60" s="76"/>
      <c r="S60" s="76"/>
    </row>
    <row r="61" spans="1:3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76"/>
      <c r="N61" s="76"/>
      <c r="O61" s="76"/>
      <c r="P61" s="76"/>
      <c r="Q61" s="76"/>
      <c r="S61" s="76"/>
    </row>
    <row r="62" spans="1:31" x14ac:dyDescent="0.25">
      <c r="A62" s="40">
        <v>7</v>
      </c>
      <c r="B62" s="261" t="s">
        <v>128</v>
      </c>
      <c r="C62" s="261"/>
      <c r="D62" s="261"/>
      <c r="E62" s="261"/>
      <c r="F62" s="41"/>
      <c r="G62" s="41"/>
      <c r="H62" s="41"/>
      <c r="I62" s="41"/>
      <c r="J62" s="41"/>
      <c r="K62" s="41"/>
      <c r="L62" s="41"/>
      <c r="M62" s="76"/>
      <c r="N62" s="76"/>
      <c r="O62" s="76"/>
      <c r="P62" s="76"/>
      <c r="Q62" s="76"/>
      <c r="S62" s="76"/>
    </row>
    <row r="63" spans="1:31" x14ac:dyDescent="0.25">
      <c r="A63" s="43" t="s">
        <v>48</v>
      </c>
      <c r="B63" s="259" t="s">
        <v>129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76"/>
      <c r="P63" s="76"/>
      <c r="Q63" s="76"/>
      <c r="S63" s="76"/>
    </row>
    <row r="64" spans="1:3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76"/>
      <c r="N64" s="76"/>
      <c r="O64" s="76"/>
      <c r="P64" s="76"/>
      <c r="Q64" s="76"/>
      <c r="S64" s="76"/>
    </row>
    <row r="65" spans="1:19" x14ac:dyDescent="0.25">
      <c r="A65" s="40">
        <v>8</v>
      </c>
      <c r="B65" s="261" t="s">
        <v>130</v>
      </c>
      <c r="C65" s="261"/>
      <c r="D65" s="261"/>
      <c r="E65" s="261"/>
      <c r="F65" s="41"/>
      <c r="G65" s="41"/>
      <c r="H65" s="41"/>
      <c r="I65" s="41"/>
      <c r="J65" s="41"/>
      <c r="K65" s="41"/>
      <c r="L65" s="41"/>
      <c r="M65" s="76"/>
      <c r="N65" s="76"/>
      <c r="O65" s="76"/>
      <c r="P65" s="76"/>
      <c r="Q65" s="76"/>
      <c r="S65" s="76"/>
    </row>
    <row r="66" spans="1:19" x14ac:dyDescent="0.25">
      <c r="A66" s="43" t="s">
        <v>48</v>
      </c>
      <c r="B66" s="259" t="s">
        <v>131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76"/>
      <c r="P66" s="76"/>
      <c r="Q66" s="76"/>
      <c r="S66" s="76"/>
    </row>
    <row r="67" spans="1:19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76"/>
      <c r="N67" s="76"/>
      <c r="O67" s="76"/>
      <c r="P67" s="76"/>
      <c r="Q67" s="76"/>
      <c r="S67" s="76"/>
    </row>
    <row r="68" spans="1:19" s="44" customFormat="1" ht="12.75" x14ac:dyDescent="0.2">
      <c r="A68" s="13">
        <v>9</v>
      </c>
      <c r="B68" s="14" t="s">
        <v>132</v>
      </c>
      <c r="C68" s="1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9" s="44" customFormat="1" ht="12.75" x14ac:dyDescent="0.2">
      <c r="A69" s="18" t="s">
        <v>48</v>
      </c>
      <c r="B69" s="15" t="s">
        <v>133</v>
      </c>
      <c r="C69" s="1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9" s="44" customFormat="1" ht="12.75" x14ac:dyDescent="0.2">
      <c r="A70" s="18"/>
      <c r="B70" s="15" t="s">
        <v>134</v>
      </c>
      <c r="C70" s="1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9" s="44" customFormat="1" ht="12.75" x14ac:dyDescent="0.2">
      <c r="A71" s="18" t="s">
        <v>48</v>
      </c>
      <c r="B71" s="15" t="s">
        <v>135</v>
      </c>
      <c r="C71" s="1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9" s="44" customFormat="1" ht="12.75" x14ac:dyDescent="0.2">
      <c r="A72" s="18"/>
      <c r="B72" s="15" t="s">
        <v>136</v>
      </c>
      <c r="C72" s="1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9" s="44" customFormat="1" ht="12.75" x14ac:dyDescent="0.2">
      <c r="A73" s="18"/>
      <c r="B73" s="15" t="s">
        <v>137</v>
      </c>
      <c r="C73" s="1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9" s="44" customFormat="1" ht="12.75" x14ac:dyDescent="0.2">
      <c r="A74" s="18" t="s">
        <v>48</v>
      </c>
      <c r="B74" s="11" t="s">
        <v>138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9" s="44" customFormat="1" ht="12.75" x14ac:dyDescent="0.2">
      <c r="A75" s="13"/>
      <c r="B75" s="15" t="s">
        <v>134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9" s="39" customFormat="1" ht="12.75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243"/>
      <c r="N76" s="243"/>
      <c r="O76" s="243"/>
      <c r="P76" s="243"/>
      <c r="Q76" s="243"/>
    </row>
    <row r="77" spans="1:19" x14ac:dyDescent="0.25">
      <c r="A77" s="40">
        <v>10</v>
      </c>
      <c r="B77" s="261" t="s">
        <v>139</v>
      </c>
      <c r="C77" s="261"/>
      <c r="D77" s="41"/>
      <c r="E77" s="41"/>
      <c r="F77" s="41"/>
      <c r="G77" s="41"/>
      <c r="H77" s="41"/>
      <c r="I77" s="41"/>
      <c r="J77" s="41"/>
      <c r="K77" s="41"/>
      <c r="L77" s="41"/>
      <c r="M77" s="260"/>
      <c r="N77" s="260"/>
      <c r="O77" s="260"/>
      <c r="P77" s="260"/>
      <c r="Q77" s="260"/>
      <c r="S77" s="76"/>
    </row>
    <row r="78" spans="1:19" x14ac:dyDescent="0.25">
      <c r="A78" s="41"/>
      <c r="B78" s="259" t="s">
        <v>140</v>
      </c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60"/>
      <c r="O78" s="260"/>
      <c r="P78" s="260"/>
      <c r="Q78" s="260"/>
      <c r="S78" s="76"/>
    </row>
    <row r="79" spans="1:19" x14ac:dyDescent="0.25">
      <c r="A79" s="41"/>
      <c r="B79" s="259" t="s">
        <v>167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60"/>
      <c r="P79" s="260"/>
      <c r="Q79" s="260"/>
      <c r="S79" s="76"/>
    </row>
    <row r="80" spans="1:19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260"/>
      <c r="N80" s="260"/>
      <c r="O80" s="260"/>
      <c r="P80" s="260"/>
      <c r="Q80" s="260"/>
      <c r="S80" s="76"/>
    </row>
    <row r="81" spans="1:19" x14ac:dyDescent="0.25">
      <c r="A81" s="40">
        <v>11</v>
      </c>
      <c r="B81" s="261" t="s">
        <v>142</v>
      </c>
      <c r="C81" s="261"/>
      <c r="D81" s="41"/>
      <c r="E81" s="41"/>
      <c r="F81" s="41"/>
      <c r="G81" s="41"/>
      <c r="H81" s="41"/>
      <c r="I81" s="41"/>
      <c r="J81" s="41"/>
      <c r="K81" s="41"/>
      <c r="L81" s="41"/>
      <c r="M81" s="260"/>
      <c r="N81" s="260"/>
      <c r="O81" s="260"/>
      <c r="P81" s="260"/>
      <c r="Q81" s="260"/>
      <c r="S81" s="76"/>
    </row>
    <row r="82" spans="1:19" x14ac:dyDescent="0.25">
      <c r="A82" s="41"/>
      <c r="B82" s="259" t="s">
        <v>143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60"/>
      <c r="Q82" s="260"/>
      <c r="S82" s="76"/>
    </row>
    <row r="83" spans="1:19" x14ac:dyDescent="0.25">
      <c r="A83" s="41"/>
      <c r="B83" s="259" t="s">
        <v>144</v>
      </c>
      <c r="C83" s="259"/>
      <c r="D83" s="259"/>
      <c r="E83" s="259"/>
      <c r="F83" s="259"/>
      <c r="G83" s="259"/>
      <c r="H83" s="259"/>
      <c r="I83" s="259"/>
      <c r="J83" s="41"/>
      <c r="K83" s="41"/>
      <c r="L83" s="41"/>
      <c r="M83" s="260"/>
      <c r="N83" s="260"/>
      <c r="O83" s="260"/>
      <c r="P83" s="260"/>
      <c r="Q83" s="260"/>
      <c r="S83" s="76"/>
    </row>
    <row r="84" spans="1:19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260"/>
      <c r="N84" s="260"/>
      <c r="O84" s="260"/>
      <c r="P84" s="260"/>
      <c r="Q84" s="260"/>
      <c r="S84" s="75"/>
    </row>
    <row r="85" spans="1:19" x14ac:dyDescent="0.25">
      <c r="A85" s="41"/>
      <c r="B85" s="261" t="s">
        <v>145</v>
      </c>
      <c r="C85" s="261"/>
      <c r="D85" s="41"/>
      <c r="E85" s="41"/>
      <c r="F85" s="41"/>
      <c r="G85" s="41"/>
      <c r="H85" s="41"/>
      <c r="I85" s="41"/>
      <c r="J85" s="41"/>
      <c r="K85" s="41"/>
      <c r="L85" s="41"/>
      <c r="M85" s="260"/>
      <c r="N85" s="260"/>
      <c r="O85" s="260"/>
      <c r="P85" s="260"/>
      <c r="Q85" s="260"/>
      <c r="S85" s="76"/>
    </row>
    <row r="86" spans="1:19" x14ac:dyDescent="0.25">
      <c r="A86" s="41"/>
      <c r="B86" s="259" t="s">
        <v>146</v>
      </c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76"/>
      <c r="S86" s="76"/>
    </row>
    <row r="87" spans="1:19" x14ac:dyDescent="0.25">
      <c r="A87" s="41"/>
      <c r="B87" s="259" t="s">
        <v>147</v>
      </c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S87" s="76"/>
    </row>
    <row r="88" spans="1:19" x14ac:dyDescent="0.25">
      <c r="A88" s="41"/>
      <c r="B88" s="259" t="s">
        <v>148</v>
      </c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60"/>
      <c r="N88" s="260"/>
      <c r="O88" s="260"/>
      <c r="P88" s="260"/>
      <c r="Q88" s="260"/>
    </row>
    <row r="89" spans="1:19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260"/>
      <c r="N89" s="260"/>
      <c r="O89" s="260"/>
      <c r="P89" s="260"/>
      <c r="Q89" s="260"/>
    </row>
    <row r="90" spans="1:19" x14ac:dyDescent="0.25">
      <c r="A90" s="41"/>
      <c r="B90" s="259" t="s">
        <v>149</v>
      </c>
      <c r="C90" s="259"/>
      <c r="D90" s="259"/>
      <c r="E90" s="41"/>
      <c r="F90" s="41"/>
      <c r="G90" s="41"/>
      <c r="H90" s="41"/>
      <c r="I90" s="41"/>
      <c r="J90" s="41"/>
      <c r="K90" s="41"/>
      <c r="L90" s="41"/>
      <c r="M90" s="260"/>
      <c r="N90" s="260"/>
      <c r="O90" s="260"/>
      <c r="P90" s="260"/>
      <c r="Q90" s="260"/>
    </row>
  </sheetData>
  <sheetProtection algorithmName="SHA-512" hashValue="6GG6VsRMqaNjXNT5CVWV5JfOmZ4Os+ZVEcEG3HpMVdLg5PfyuPc/BEwblgK2XJG4L5S0nwGGRP1heCNdVw7G8w==" saltValue="4n9vLwsLqT+Fo6hF8nWnew==" spinCount="100000" sheet="1" objects="1" scenarios="1"/>
  <autoFilter ref="A13:AE13" xr:uid="{27FD65C5-DDC6-483D-8721-7D4330555071}"/>
  <mergeCells count="47">
    <mergeCell ref="Z1:AE1"/>
    <mergeCell ref="A11:A12"/>
    <mergeCell ref="B11:B12"/>
    <mergeCell ref="C11:C12"/>
    <mergeCell ref="D11:D12"/>
    <mergeCell ref="E11:E12"/>
    <mergeCell ref="F11:F12"/>
    <mergeCell ref="G11:G12"/>
    <mergeCell ref="H11:R11"/>
    <mergeCell ref="T11:AD11"/>
    <mergeCell ref="B65:E65"/>
    <mergeCell ref="AE11:AE12"/>
    <mergeCell ref="B52:E52"/>
    <mergeCell ref="B53:E53"/>
    <mergeCell ref="B54:L54"/>
    <mergeCell ref="B55:G55"/>
    <mergeCell ref="B56:J56"/>
    <mergeCell ref="B57:I57"/>
    <mergeCell ref="B59:E59"/>
    <mergeCell ref="B60:N60"/>
    <mergeCell ref="B62:E62"/>
    <mergeCell ref="B63:N63"/>
    <mergeCell ref="B66:N66"/>
    <mergeCell ref="M76:Q76"/>
    <mergeCell ref="B77:C77"/>
    <mergeCell ref="M77:Q77"/>
    <mergeCell ref="B78:M78"/>
    <mergeCell ref="N78:Q78"/>
    <mergeCell ref="B86:P86"/>
    <mergeCell ref="B79:N79"/>
    <mergeCell ref="O79:Q79"/>
    <mergeCell ref="M80:Q80"/>
    <mergeCell ref="B81:C81"/>
    <mergeCell ref="M81:Q81"/>
    <mergeCell ref="B82:O82"/>
    <mergeCell ref="P82:Q82"/>
    <mergeCell ref="B83:I83"/>
    <mergeCell ref="M83:Q83"/>
    <mergeCell ref="M84:Q84"/>
    <mergeCell ref="B85:C85"/>
    <mergeCell ref="M85:Q85"/>
    <mergeCell ref="B87:Q87"/>
    <mergeCell ref="B88:L88"/>
    <mergeCell ref="M88:Q88"/>
    <mergeCell ref="M89:Q89"/>
    <mergeCell ref="B90:D90"/>
    <mergeCell ref="M90:Q9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3569-ED1C-446F-A4E6-1E8470E3C2E9}">
  <dimension ref="A1:P71"/>
  <sheetViews>
    <sheetView zoomScale="85" zoomScaleNormal="85" workbookViewId="0">
      <selection activeCell="R15" sqref="R15"/>
    </sheetView>
  </sheetViews>
  <sheetFormatPr defaultRowHeight="15" x14ac:dyDescent="0.25"/>
  <cols>
    <col min="1" max="1" width="4" style="92" customWidth="1"/>
    <col min="2" max="5" width="6.42578125" style="92" customWidth="1"/>
    <col min="6" max="8" width="5.42578125" style="92" customWidth="1"/>
    <col min="9" max="9" width="6.85546875" style="92" customWidth="1"/>
    <col min="10" max="10" width="6.42578125" style="92" customWidth="1"/>
    <col min="11" max="11" width="9.140625" style="92"/>
    <col min="12" max="12" width="8.28515625" style="92" customWidth="1"/>
    <col min="13" max="14" width="6.42578125" style="92" customWidth="1"/>
    <col min="15" max="15" width="7.85546875" style="92" customWidth="1"/>
    <col min="16" max="16" width="9.140625" style="92"/>
  </cols>
  <sheetData>
    <row r="1" spans="1:16" x14ac:dyDescent="0.25">
      <c r="A1" s="3"/>
      <c r="B1" s="1"/>
      <c r="C1" s="2"/>
      <c r="D1" s="3"/>
      <c r="E1" s="3" t="s">
        <v>0</v>
      </c>
      <c r="F1" s="3"/>
      <c r="G1" s="90"/>
      <c r="H1" s="3"/>
      <c r="I1" s="90" t="s">
        <v>1</v>
      </c>
      <c r="J1" s="90"/>
      <c r="K1" s="3"/>
      <c r="L1" s="3"/>
      <c r="M1" s="3"/>
      <c r="N1" s="3"/>
      <c r="O1" s="3"/>
      <c r="P1" s="3"/>
    </row>
    <row r="2" spans="1:16" x14ac:dyDescent="0.25">
      <c r="E2" s="3" t="s">
        <v>2</v>
      </c>
    </row>
    <row r="3" spans="1:16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  <c r="P3" s="3"/>
    </row>
    <row r="4" spans="1:16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  <c r="P4" s="3"/>
    </row>
    <row r="5" spans="1:16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  <c r="P5" s="3"/>
    </row>
    <row r="6" spans="1:16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  <c r="P6" s="3"/>
    </row>
    <row r="7" spans="1:16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  <c r="P8" s="3"/>
    </row>
    <row r="9" spans="1:16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  <c r="P9" s="3"/>
    </row>
    <row r="10" spans="1:16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  <c r="P10" s="3"/>
    </row>
    <row r="11" spans="1:16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  <c r="P11" s="3"/>
    </row>
    <row r="12" spans="1:16" x14ac:dyDescent="0.25">
      <c r="A12" s="3"/>
      <c r="B12" s="49" t="s">
        <v>419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ht="25.5" customHeight="1" x14ac:dyDescent="0.25">
      <c r="A14" s="3"/>
      <c r="B14" s="320" t="s">
        <v>173</v>
      </c>
      <c r="C14" s="334"/>
      <c r="D14" s="334"/>
      <c r="E14" s="334" t="s">
        <v>174</v>
      </c>
      <c r="F14" s="334"/>
      <c r="G14" s="334"/>
      <c r="H14" s="320" t="s">
        <v>175</v>
      </c>
      <c r="I14" s="334"/>
      <c r="J14" s="334"/>
      <c r="K14" s="334" t="s">
        <v>420</v>
      </c>
      <c r="L14" s="329"/>
      <c r="M14" s="320" t="s">
        <v>176</v>
      </c>
      <c r="N14" s="334"/>
      <c r="O14" s="329"/>
      <c r="P14" s="3"/>
    </row>
    <row r="15" spans="1:16" x14ac:dyDescent="0.25">
      <c r="A15" s="3"/>
      <c r="B15" s="365" t="s">
        <v>179</v>
      </c>
      <c r="C15" s="366"/>
      <c r="D15" s="366"/>
      <c r="E15" s="366" t="s">
        <v>180</v>
      </c>
      <c r="F15" s="366"/>
      <c r="G15" s="366"/>
      <c r="H15" s="350">
        <v>3700</v>
      </c>
      <c r="I15" s="382"/>
      <c r="J15" s="382"/>
      <c r="K15" s="361">
        <v>65</v>
      </c>
      <c r="L15" s="403"/>
      <c r="M15" s="362" t="s">
        <v>421</v>
      </c>
      <c r="N15" s="363"/>
      <c r="O15" s="364"/>
      <c r="P15" s="3"/>
    </row>
    <row r="16" spans="1:16" x14ac:dyDescent="0.25">
      <c r="A16" s="3"/>
      <c r="B16" s="365" t="s">
        <v>181</v>
      </c>
      <c r="C16" s="366"/>
      <c r="D16" s="366"/>
      <c r="E16" s="366" t="s">
        <v>182</v>
      </c>
      <c r="F16" s="366"/>
      <c r="G16" s="366"/>
      <c r="H16" s="350">
        <v>4800</v>
      </c>
      <c r="I16" s="382"/>
      <c r="J16" s="382"/>
      <c r="K16" s="361">
        <v>70</v>
      </c>
      <c r="L16" s="403"/>
      <c r="M16" s="362"/>
      <c r="N16" s="363"/>
      <c r="O16" s="364"/>
      <c r="P16" s="3"/>
    </row>
    <row r="17" spans="1:16" x14ac:dyDescent="0.25">
      <c r="A17" s="3"/>
      <c r="B17" s="365" t="s">
        <v>183</v>
      </c>
      <c r="C17" s="366"/>
      <c r="D17" s="366"/>
      <c r="E17" s="366" t="s">
        <v>422</v>
      </c>
      <c r="F17" s="366"/>
      <c r="G17" s="366"/>
      <c r="H17" s="350">
        <v>5400</v>
      </c>
      <c r="I17" s="382"/>
      <c r="J17" s="382"/>
      <c r="K17" s="361">
        <v>70</v>
      </c>
      <c r="L17" s="403"/>
      <c r="M17" s="362" t="s">
        <v>423</v>
      </c>
      <c r="N17" s="363"/>
      <c r="O17" s="364"/>
      <c r="P17" s="3"/>
    </row>
    <row r="18" spans="1:16" x14ac:dyDescent="0.25">
      <c r="A18" s="3"/>
      <c r="B18" s="365" t="s">
        <v>424</v>
      </c>
      <c r="C18" s="366"/>
      <c r="D18" s="366"/>
      <c r="E18" s="366" t="s">
        <v>188</v>
      </c>
      <c r="F18" s="366"/>
      <c r="G18" s="366"/>
      <c r="H18" s="350">
        <v>7200</v>
      </c>
      <c r="I18" s="382"/>
      <c r="J18" s="382"/>
      <c r="K18" s="361">
        <v>70</v>
      </c>
      <c r="L18" s="403"/>
      <c r="M18" s="362" t="s">
        <v>425</v>
      </c>
      <c r="N18" s="363"/>
      <c r="O18" s="364"/>
      <c r="P18" s="3"/>
    </row>
    <row r="19" spans="1:16" x14ac:dyDescent="0.25">
      <c r="A19" s="3"/>
      <c r="B19" s="365" t="s">
        <v>426</v>
      </c>
      <c r="C19" s="366"/>
      <c r="D19" s="366"/>
      <c r="E19" s="315"/>
      <c r="F19" s="315"/>
      <c r="G19" s="315"/>
      <c r="H19" s="404" t="s">
        <v>236</v>
      </c>
      <c r="I19" s="405"/>
      <c r="J19" s="405"/>
      <c r="K19" s="382"/>
      <c r="L19" s="351"/>
      <c r="M19" s="362"/>
      <c r="N19" s="363"/>
      <c r="O19" s="364"/>
      <c r="P19" s="3"/>
    </row>
    <row r="20" spans="1:16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P20" s="3"/>
    </row>
    <row r="21" spans="1:16" x14ac:dyDescent="0.25">
      <c r="B21" s="49" t="s">
        <v>248</v>
      </c>
      <c r="C21" s="5"/>
      <c r="D21" s="2"/>
      <c r="E21" s="3"/>
      <c r="F21" s="2" t="s">
        <v>292</v>
      </c>
      <c r="G21" s="3"/>
      <c r="H21" s="2"/>
      <c r="I21" s="2"/>
      <c r="J21" s="2" t="s">
        <v>427</v>
      </c>
      <c r="K21" s="2"/>
      <c r="L21" s="2"/>
      <c r="M21" s="3"/>
      <c r="P21" s="3"/>
    </row>
    <row r="22" spans="1:16" x14ac:dyDescent="0.25">
      <c r="B22" s="3"/>
      <c r="C22" s="3"/>
      <c r="D22" s="3"/>
      <c r="E22" s="3"/>
      <c r="F22" s="2" t="s">
        <v>293</v>
      </c>
      <c r="G22" s="3"/>
      <c r="H22" s="2"/>
      <c r="I22" s="2"/>
      <c r="J22" s="2" t="s">
        <v>428</v>
      </c>
      <c r="K22" s="2"/>
      <c r="L22" s="2"/>
      <c r="M22" s="3"/>
      <c r="P22" s="3"/>
    </row>
    <row r="23" spans="1:16" x14ac:dyDescent="0.25">
      <c r="B23" s="3"/>
      <c r="C23" s="3"/>
      <c r="D23" s="3"/>
      <c r="E23" s="3"/>
      <c r="F23" s="2" t="s">
        <v>294</v>
      </c>
      <c r="G23" s="3"/>
      <c r="H23" s="2"/>
      <c r="I23" s="2"/>
      <c r="J23" s="2" t="s">
        <v>429</v>
      </c>
      <c r="K23" s="2"/>
      <c r="L23" s="2"/>
      <c r="M23" s="3"/>
      <c r="P23" s="3"/>
    </row>
    <row r="24" spans="1:16" x14ac:dyDescent="0.25">
      <c r="B24" s="3"/>
      <c r="C24" s="3"/>
      <c r="D24" s="3"/>
      <c r="E24" s="3"/>
      <c r="F24" s="2" t="s">
        <v>295</v>
      </c>
      <c r="G24" s="3"/>
      <c r="H24" s="2"/>
      <c r="I24" s="2"/>
      <c r="J24" s="2" t="s">
        <v>430</v>
      </c>
      <c r="K24" s="2"/>
      <c r="L24" s="2"/>
      <c r="M24" s="3"/>
      <c r="O24" s="3"/>
    </row>
    <row r="25" spans="1:16" x14ac:dyDescent="0.25">
      <c r="A25" s="3"/>
      <c r="B25" s="3"/>
      <c r="C25" s="3"/>
      <c r="D25" s="3"/>
      <c r="E25" s="3"/>
      <c r="F25" s="2" t="s">
        <v>431</v>
      </c>
      <c r="G25" s="3"/>
      <c r="H25" s="2"/>
      <c r="I25" s="2"/>
      <c r="J25" s="2" t="s">
        <v>432</v>
      </c>
      <c r="K25" s="2"/>
      <c r="L25" s="2"/>
      <c r="M25" s="3"/>
      <c r="O25" s="3"/>
    </row>
    <row r="26" spans="1:16" x14ac:dyDescent="0.25">
      <c r="A26" s="3"/>
      <c r="B26" s="49" t="s">
        <v>191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1:16" x14ac:dyDescent="0.25">
      <c r="A27" s="3"/>
      <c r="B27" s="3" t="s">
        <v>262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10"/>
      <c r="B28" s="3" t="s">
        <v>263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2" t="s">
        <v>264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1"/>
      <c r="B31" s="49" t="s">
        <v>126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10" t="s">
        <v>48</v>
      </c>
      <c r="B32" s="2" t="s">
        <v>249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1"/>
      <c r="B33" s="2" t="s">
        <v>137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"/>
      <c r="B35" s="49" t="s">
        <v>128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0" t="s">
        <v>48</v>
      </c>
      <c r="B36" s="2" t="s">
        <v>250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"/>
      <c r="B37" s="2" t="s">
        <v>251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/>
      <c r="B39" s="49" t="s">
        <v>130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0" t="s">
        <v>48</v>
      </c>
      <c r="B40" s="2" t="s">
        <v>252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0"/>
      <c r="B41" s="2" t="s">
        <v>253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0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"/>
      <c r="B43" s="49" t="s">
        <v>363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0" t="s">
        <v>48</v>
      </c>
      <c r="B44" s="2" t="s">
        <v>197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0" t="s">
        <v>48</v>
      </c>
      <c r="B45" s="2" t="s">
        <v>198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0"/>
      <c r="B46" s="2" t="s">
        <v>199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0" t="s">
        <v>48</v>
      </c>
      <c r="B47" s="2" t="s">
        <v>241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10"/>
      <c r="B48" s="107" t="s">
        <v>242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6" x14ac:dyDescent="0.25">
      <c r="A49" s="10"/>
      <c r="B49" s="107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6" x14ac:dyDescent="0.25">
      <c r="B50" s="49" t="s">
        <v>145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6" x14ac:dyDescent="0.25">
      <c r="B51" s="2" t="s">
        <v>230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B52" s="2" t="s">
        <v>231</v>
      </c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6" x14ac:dyDescent="0.25">
      <c r="B53" s="2" t="s">
        <v>232</v>
      </c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1:16" x14ac:dyDescent="0.25">
      <c r="B54" s="2" t="s">
        <v>233</v>
      </c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1:16" x14ac:dyDescent="0.25">
      <c r="A55" s="3"/>
      <c r="B55" s="2" t="s">
        <v>148</v>
      </c>
      <c r="C55" s="2"/>
      <c r="D55" s="3"/>
      <c r="E55" s="3"/>
      <c r="F55" s="3"/>
      <c r="G55" s="3"/>
      <c r="H55" s="3"/>
      <c r="I55" s="3"/>
      <c r="J55" s="3"/>
      <c r="K55" s="3"/>
      <c r="L55" s="3"/>
      <c r="O55" s="3"/>
    </row>
    <row r="56" spans="1:16" x14ac:dyDescent="0.25">
      <c r="A56" s="3"/>
      <c r="B56" s="2" t="s">
        <v>234</v>
      </c>
      <c r="D56" s="3"/>
      <c r="E56" s="3"/>
      <c r="F56" s="3"/>
      <c r="G56" s="3"/>
      <c r="H56" s="3"/>
      <c r="I56" s="3"/>
      <c r="J56" s="3"/>
      <c r="K56" s="3"/>
      <c r="L56" s="3"/>
      <c r="O56" s="3"/>
    </row>
    <row r="57" spans="1:16" x14ac:dyDescent="0.25">
      <c r="A57" s="3"/>
      <c r="B57" s="2" t="s">
        <v>235</v>
      </c>
      <c r="C57" s="2"/>
      <c r="D57" s="3"/>
      <c r="E57" s="3"/>
      <c r="F57" s="3"/>
      <c r="G57" s="3"/>
      <c r="H57" s="3"/>
      <c r="I57" s="3"/>
      <c r="J57" s="3"/>
      <c r="K57" s="3"/>
      <c r="L57" s="3"/>
      <c r="O57" s="3"/>
    </row>
    <row r="58" spans="1:16" x14ac:dyDescent="0.25">
      <c r="A58" s="3"/>
      <c r="O58" s="3"/>
    </row>
    <row r="59" spans="1:16" x14ac:dyDescent="0.25">
      <c r="A59" s="3"/>
      <c r="B59" s="2" t="s">
        <v>149</v>
      </c>
      <c r="O59" s="3"/>
    </row>
    <row r="60" spans="1:16" x14ac:dyDescent="0.25">
      <c r="A60" s="3"/>
      <c r="O60" s="3"/>
    </row>
    <row r="61" spans="1:16" x14ac:dyDescent="0.25">
      <c r="A61" s="3"/>
    </row>
    <row r="62" spans="1:16" x14ac:dyDescent="0.25">
      <c r="A62" s="3"/>
      <c r="P62" s="3"/>
    </row>
    <row r="63" spans="1:16" x14ac:dyDescent="0.25">
      <c r="P63" s="3"/>
    </row>
    <row r="64" spans="1:16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</sheetData>
  <sheetProtection algorithmName="SHA-512" hashValue="ZMWOSQ7e86taf58rWS8lFMMJK6ZOMGGNv3n7QtzCBc8Stx/60kETqfCuov5FDGVBJozHIrJT4eyjDaskPe2DQA==" saltValue="jsxheeieQEdYflEdXJVv4w==" spinCount="100000" sheet="1" objects="1" scenarios="1"/>
  <mergeCells count="29">
    <mergeCell ref="B19:D19"/>
    <mergeCell ref="E19:G19"/>
    <mergeCell ref="H19:J19"/>
    <mergeCell ref="K19:L19"/>
    <mergeCell ref="M19:O19"/>
    <mergeCell ref="B18:D18"/>
    <mergeCell ref="E18:G18"/>
    <mergeCell ref="H18:J18"/>
    <mergeCell ref="K18:L18"/>
    <mergeCell ref="M18:O18"/>
    <mergeCell ref="B17:D17"/>
    <mergeCell ref="E17:G17"/>
    <mergeCell ref="H17:J17"/>
    <mergeCell ref="K17:L17"/>
    <mergeCell ref="M17:O17"/>
    <mergeCell ref="B14:D14"/>
    <mergeCell ref="E14:G14"/>
    <mergeCell ref="H14:J14"/>
    <mergeCell ref="K14:L14"/>
    <mergeCell ref="M14:O14"/>
    <mergeCell ref="B15:D15"/>
    <mergeCell ref="E15:G15"/>
    <mergeCell ref="H15:J15"/>
    <mergeCell ref="K15:L15"/>
    <mergeCell ref="M15:O16"/>
    <mergeCell ref="B16:D16"/>
    <mergeCell ref="E16:G16"/>
    <mergeCell ref="H16:J16"/>
    <mergeCell ref="K16:L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F033-68B9-48DD-B44D-B2D1279E5BFC}">
  <dimension ref="A1:O63"/>
  <sheetViews>
    <sheetView workbookViewId="0">
      <selection activeCell="R15" sqref="R15"/>
    </sheetView>
  </sheetViews>
  <sheetFormatPr defaultRowHeight="15" x14ac:dyDescent="0.25"/>
  <cols>
    <col min="1" max="1" width="4.140625" style="92" customWidth="1"/>
    <col min="2" max="5" width="6.42578125" style="92" customWidth="1"/>
    <col min="6" max="9" width="5.5703125" style="92" customWidth="1"/>
    <col min="10" max="10" width="8" style="92" customWidth="1"/>
    <col min="11" max="11" width="9.5703125" style="92" customWidth="1"/>
    <col min="12" max="13" width="6.42578125" style="92" customWidth="1"/>
    <col min="14" max="14" width="10.42578125" style="92" customWidth="1"/>
    <col min="15" max="15" width="9.140625" style="92"/>
  </cols>
  <sheetData>
    <row r="1" spans="1:15" x14ac:dyDescent="0.25">
      <c r="A1" s="3"/>
      <c r="B1" s="1"/>
      <c r="C1" s="2"/>
      <c r="D1" s="3"/>
      <c r="E1" s="3" t="s">
        <v>0</v>
      </c>
      <c r="F1" s="3"/>
      <c r="G1" s="90"/>
      <c r="H1" s="3"/>
      <c r="I1" s="90" t="s">
        <v>1</v>
      </c>
      <c r="J1" s="90"/>
      <c r="K1" s="3"/>
      <c r="L1" s="3"/>
      <c r="M1" s="3"/>
      <c r="N1" s="3"/>
      <c r="O1" s="3"/>
    </row>
    <row r="2" spans="1:15" x14ac:dyDescent="0.25">
      <c r="E2" s="3" t="s">
        <v>2</v>
      </c>
    </row>
    <row r="3" spans="1:15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</row>
    <row r="4" spans="1:15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</row>
    <row r="5" spans="1:15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</row>
    <row r="6" spans="1:15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3"/>
    </row>
    <row r="7" spans="1:15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93"/>
      <c r="O8" s="3"/>
    </row>
    <row r="9" spans="1:15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94"/>
      <c r="O9" s="3"/>
    </row>
    <row r="10" spans="1:15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234"/>
      <c r="N10" s="12" t="s">
        <v>370</v>
      </c>
      <c r="O10" s="3"/>
    </row>
    <row r="11" spans="1:15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94"/>
      <c r="O11" s="3"/>
    </row>
    <row r="12" spans="1:15" x14ac:dyDescent="0.25">
      <c r="A12" s="3"/>
      <c r="B12" s="49" t="s">
        <v>433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5" ht="28.5" customHeight="1" x14ac:dyDescent="0.25">
      <c r="A14" s="3"/>
      <c r="B14" s="320" t="s">
        <v>173</v>
      </c>
      <c r="C14" s="334"/>
      <c r="D14" s="334"/>
      <c r="E14" s="329"/>
      <c r="F14" s="320" t="s">
        <v>174</v>
      </c>
      <c r="G14" s="334"/>
      <c r="H14" s="334"/>
      <c r="I14" s="329"/>
      <c r="J14" s="320" t="s">
        <v>175</v>
      </c>
      <c r="K14" s="329"/>
      <c r="L14" s="327" t="s">
        <v>176</v>
      </c>
      <c r="M14" s="327"/>
      <c r="N14" s="327"/>
      <c r="O14" s="3"/>
    </row>
    <row r="15" spans="1:15" x14ac:dyDescent="0.25">
      <c r="A15" s="3"/>
      <c r="B15" s="314" t="s">
        <v>179</v>
      </c>
      <c r="C15" s="315"/>
      <c r="D15" s="315"/>
      <c r="E15" s="316"/>
      <c r="F15" s="314" t="s">
        <v>180</v>
      </c>
      <c r="G15" s="315"/>
      <c r="H15" s="315"/>
      <c r="I15" s="316"/>
      <c r="J15" s="360">
        <v>2400</v>
      </c>
      <c r="K15" s="403"/>
      <c r="L15" s="391" t="s">
        <v>423</v>
      </c>
      <c r="M15" s="391"/>
      <c r="N15" s="391"/>
      <c r="O15" s="3"/>
    </row>
    <row r="16" spans="1:15" x14ac:dyDescent="0.25">
      <c r="A16" s="3"/>
      <c r="B16" s="314" t="s">
        <v>181</v>
      </c>
      <c r="C16" s="315"/>
      <c r="D16" s="315"/>
      <c r="E16" s="316"/>
      <c r="F16" s="314" t="s">
        <v>405</v>
      </c>
      <c r="G16" s="315"/>
      <c r="H16" s="315"/>
      <c r="I16" s="316"/>
      <c r="J16" s="360">
        <v>3350</v>
      </c>
      <c r="K16" s="403"/>
      <c r="L16" s="391"/>
      <c r="M16" s="391"/>
      <c r="N16" s="391"/>
      <c r="O16" s="3"/>
    </row>
    <row r="17" spans="1:15" x14ac:dyDescent="0.25">
      <c r="A17" s="3"/>
      <c r="B17" s="314" t="s">
        <v>183</v>
      </c>
      <c r="C17" s="315"/>
      <c r="D17" s="315"/>
      <c r="E17" s="316"/>
      <c r="F17" s="314" t="s">
        <v>434</v>
      </c>
      <c r="G17" s="315"/>
      <c r="H17" s="315"/>
      <c r="I17" s="316"/>
      <c r="J17" s="360">
        <v>5000</v>
      </c>
      <c r="K17" s="403"/>
      <c r="L17" s="391" t="s">
        <v>435</v>
      </c>
      <c r="M17" s="391"/>
      <c r="N17" s="391"/>
      <c r="O17" s="3"/>
    </row>
    <row r="18" spans="1:15" x14ac:dyDescent="0.25">
      <c r="A18" s="3"/>
      <c r="B18" s="314" t="s">
        <v>185</v>
      </c>
      <c r="C18" s="315"/>
      <c r="D18" s="315"/>
      <c r="E18" s="316"/>
      <c r="F18" s="314" t="s">
        <v>409</v>
      </c>
      <c r="G18" s="315"/>
      <c r="H18" s="315"/>
      <c r="I18" s="316"/>
      <c r="J18" s="360">
        <v>8300</v>
      </c>
      <c r="K18" s="403"/>
      <c r="L18" s="391" t="s">
        <v>410</v>
      </c>
      <c r="M18" s="391"/>
      <c r="N18" s="391"/>
      <c r="O18" s="3"/>
    </row>
    <row r="19" spans="1:15" x14ac:dyDescent="0.25">
      <c r="A19" s="3"/>
      <c r="B19" s="314" t="s">
        <v>187</v>
      </c>
      <c r="C19" s="315"/>
      <c r="D19" s="315"/>
      <c r="E19" s="316"/>
      <c r="F19" s="314" t="s">
        <v>415</v>
      </c>
      <c r="G19" s="315"/>
      <c r="H19" s="315"/>
      <c r="I19" s="316"/>
      <c r="J19" s="360">
        <v>11000</v>
      </c>
      <c r="K19" s="403"/>
      <c r="L19" s="391" t="s">
        <v>436</v>
      </c>
      <c r="M19" s="391"/>
      <c r="N19" s="391"/>
      <c r="O19" s="3"/>
    </row>
    <row r="20" spans="1:15" x14ac:dyDescent="0.25">
      <c r="B20" s="3"/>
      <c r="C20" s="3"/>
      <c r="D20" s="3"/>
      <c r="E20" s="3"/>
      <c r="F20" s="3"/>
      <c r="G20" s="3"/>
      <c r="H20" s="3"/>
      <c r="I20" s="3"/>
      <c r="J20" s="95"/>
      <c r="K20" s="95"/>
      <c r="L20" s="95"/>
      <c r="M20" s="235"/>
      <c r="N20" s="235"/>
    </row>
    <row r="21" spans="1:15" x14ac:dyDescent="0.25">
      <c r="B21" s="49" t="s">
        <v>248</v>
      </c>
      <c r="C21" s="5"/>
      <c r="D21" s="2"/>
      <c r="E21" s="3"/>
      <c r="F21" s="2" t="s">
        <v>437</v>
      </c>
      <c r="G21" s="3"/>
      <c r="H21" s="2"/>
      <c r="I21" s="2"/>
      <c r="J21" s="2" t="s">
        <v>438</v>
      </c>
      <c r="K21" s="3"/>
      <c r="L21" s="2"/>
      <c r="M21" s="95"/>
      <c r="N21" s="235"/>
    </row>
    <row r="22" spans="1:15" x14ac:dyDescent="0.25">
      <c r="B22" s="3"/>
      <c r="C22" s="3"/>
      <c r="D22" s="3"/>
      <c r="E22" s="3"/>
      <c r="F22" s="2" t="s">
        <v>439</v>
      </c>
      <c r="G22" s="3"/>
      <c r="H22" s="2"/>
      <c r="I22" s="2"/>
      <c r="J22" s="2" t="s">
        <v>440</v>
      </c>
      <c r="K22" s="3"/>
      <c r="L22" s="2"/>
      <c r="M22" s="95"/>
      <c r="N22" s="235"/>
    </row>
    <row r="23" spans="1:15" x14ac:dyDescent="0.25">
      <c r="B23" s="3"/>
      <c r="C23" s="3"/>
      <c r="D23" s="3"/>
      <c r="E23" s="3"/>
      <c r="F23" s="2" t="s">
        <v>293</v>
      </c>
      <c r="G23" s="3"/>
      <c r="H23" s="2"/>
      <c r="I23" s="2"/>
      <c r="J23" s="2" t="s">
        <v>441</v>
      </c>
      <c r="K23" s="3"/>
      <c r="L23" s="2"/>
      <c r="M23" s="95"/>
      <c r="N23" s="235"/>
    </row>
    <row r="24" spans="1:15" x14ac:dyDescent="0.25">
      <c r="B24" s="3"/>
      <c r="C24" s="3"/>
      <c r="D24" s="3"/>
      <c r="E24" s="3"/>
      <c r="F24" s="2" t="s">
        <v>294</v>
      </c>
      <c r="G24" s="3"/>
      <c r="H24" s="2"/>
      <c r="I24" s="2"/>
      <c r="J24" s="2" t="s">
        <v>442</v>
      </c>
      <c r="K24" s="3"/>
      <c r="L24" s="2"/>
      <c r="M24" s="95"/>
      <c r="N24" s="235"/>
    </row>
    <row r="25" spans="1:15" x14ac:dyDescent="0.25">
      <c r="A25" s="3"/>
      <c r="B25" s="3"/>
      <c r="C25" s="3"/>
      <c r="D25" s="3"/>
      <c r="E25" s="3"/>
      <c r="F25" s="2" t="s">
        <v>295</v>
      </c>
      <c r="G25" s="3"/>
      <c r="H25" s="2"/>
      <c r="I25" s="2"/>
      <c r="J25" s="2" t="s">
        <v>430</v>
      </c>
      <c r="K25" s="3"/>
      <c r="L25" s="2"/>
      <c r="M25" s="95"/>
      <c r="N25" s="235"/>
      <c r="O25" s="3"/>
    </row>
    <row r="26" spans="1:15" x14ac:dyDescent="0.25">
      <c r="A26" s="3"/>
      <c r="B26" s="3"/>
      <c r="C26" s="3"/>
      <c r="D26" s="3"/>
      <c r="E26" s="3"/>
      <c r="F26" s="2" t="s">
        <v>431</v>
      </c>
      <c r="G26" s="3"/>
      <c r="H26" s="2"/>
      <c r="I26" s="2"/>
      <c r="J26" s="2" t="s">
        <v>443</v>
      </c>
      <c r="K26" s="3"/>
      <c r="L26" s="2"/>
      <c r="M26" s="95"/>
      <c r="N26" s="235"/>
      <c r="O26" s="3"/>
    </row>
    <row r="27" spans="1:15" x14ac:dyDescent="0.25">
      <c r="A27" s="3"/>
      <c r="B27" s="49" t="s">
        <v>191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 t="s">
        <v>262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0"/>
      <c r="B29" s="3" t="s">
        <v>263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2" t="s">
        <v>264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"/>
      <c r="B32" s="49" t="s">
        <v>126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0" t="s">
        <v>48</v>
      </c>
      <c r="B33" s="2" t="s">
        <v>249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1"/>
      <c r="B34" s="2" t="s">
        <v>137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"/>
      <c r="B36" s="49" t="s">
        <v>128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10" t="s">
        <v>48</v>
      </c>
      <c r="B37" s="2" t="s">
        <v>250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1"/>
      <c r="B38" s="2" t="s">
        <v>251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1"/>
      <c r="B40" s="49" t="s">
        <v>130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0" t="s">
        <v>48</v>
      </c>
      <c r="B41" s="2" t="s">
        <v>252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0"/>
      <c r="B42" s="2" t="s">
        <v>253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0"/>
      <c r="B43" s="1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1"/>
      <c r="B44" s="49" t="s">
        <v>363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0" t="s">
        <v>48</v>
      </c>
      <c r="B45" s="2" t="s">
        <v>197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0" t="s">
        <v>48</v>
      </c>
      <c r="B46" s="2" t="s">
        <v>198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0"/>
      <c r="B47" s="2" t="s">
        <v>199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0" t="s">
        <v>48</v>
      </c>
      <c r="B48" s="2" t="s">
        <v>241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10"/>
      <c r="B49" s="107" t="s">
        <v>242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0"/>
      <c r="B50" s="9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B51" s="49" t="s">
        <v>145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5" x14ac:dyDescent="0.25">
      <c r="B52" s="2" t="s">
        <v>230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5" x14ac:dyDescent="0.25">
      <c r="B53" s="2" t="s">
        <v>231</v>
      </c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1:15" x14ac:dyDescent="0.25">
      <c r="B54" s="2" t="s">
        <v>232</v>
      </c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1:15" x14ac:dyDescent="0.25">
      <c r="B55" s="2" t="s">
        <v>233</v>
      </c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1:15" x14ac:dyDescent="0.25">
      <c r="A56" s="3"/>
      <c r="B56" s="2" t="s">
        <v>148</v>
      </c>
      <c r="C56" s="2"/>
      <c r="D56" s="3"/>
      <c r="E56" s="3"/>
      <c r="F56" s="3"/>
      <c r="G56" s="3"/>
      <c r="H56" s="3"/>
      <c r="I56" s="3"/>
      <c r="J56" s="3"/>
      <c r="K56" s="3"/>
      <c r="L56" s="3"/>
      <c r="O56" s="3"/>
    </row>
    <row r="57" spans="1:15" x14ac:dyDescent="0.25">
      <c r="A57" s="3"/>
      <c r="B57" s="2" t="s">
        <v>234</v>
      </c>
      <c r="D57" s="3"/>
      <c r="E57" s="3"/>
      <c r="F57" s="3"/>
      <c r="G57" s="3"/>
      <c r="H57" s="3"/>
      <c r="I57" s="3"/>
      <c r="J57" s="3"/>
      <c r="K57" s="3"/>
      <c r="L57" s="3"/>
      <c r="O57" s="3"/>
    </row>
    <row r="58" spans="1:15" x14ac:dyDescent="0.25">
      <c r="A58" s="3"/>
      <c r="B58" s="2" t="s">
        <v>235</v>
      </c>
      <c r="C58" s="2"/>
      <c r="D58" s="3"/>
      <c r="E58" s="3"/>
      <c r="F58" s="3"/>
      <c r="G58" s="3"/>
      <c r="H58" s="3"/>
      <c r="I58" s="3"/>
      <c r="J58" s="3"/>
      <c r="K58" s="3"/>
      <c r="L58" s="3"/>
      <c r="O58" s="3"/>
    </row>
    <row r="59" spans="1:15" x14ac:dyDescent="0.25">
      <c r="A59" s="3"/>
      <c r="O59" s="3"/>
    </row>
    <row r="60" spans="1:15" x14ac:dyDescent="0.25">
      <c r="A60" s="3"/>
      <c r="B60" s="2" t="s">
        <v>149</v>
      </c>
      <c r="O60" s="3"/>
    </row>
    <row r="61" spans="1:15" x14ac:dyDescent="0.25">
      <c r="A61" s="3"/>
      <c r="O61" s="3"/>
    </row>
    <row r="62" spans="1:15" x14ac:dyDescent="0.25">
      <c r="A62" s="3"/>
      <c r="O62" s="3"/>
    </row>
    <row r="63" spans="1:15" x14ac:dyDescent="0.25">
      <c r="A63" s="3"/>
      <c r="O63" s="3"/>
    </row>
  </sheetData>
  <sheetProtection algorithmName="SHA-512" hashValue="YRrpsJTCQ9/7tYZzPVJA8u6iB02rW7aFqe+WTeL5KBpU0phCShq9DeFQJErIAzedpSblPCTFr6a6z2QghhbygQ==" saltValue="ZtZAT6DosIFrz6d7U5R+nw==" spinCount="100000" sheet="1" objects="1" scenarios="1"/>
  <mergeCells count="23">
    <mergeCell ref="B19:E19"/>
    <mergeCell ref="F19:I19"/>
    <mergeCell ref="J19:K19"/>
    <mergeCell ref="L19:N19"/>
    <mergeCell ref="J16:K16"/>
    <mergeCell ref="B17:E17"/>
    <mergeCell ref="F17:I17"/>
    <mergeCell ref="J17:K17"/>
    <mergeCell ref="L17:N17"/>
    <mergeCell ref="B18:E18"/>
    <mergeCell ref="F18:I18"/>
    <mergeCell ref="J18:K18"/>
    <mergeCell ref="L18:N18"/>
    <mergeCell ref="B14:E14"/>
    <mergeCell ref="F14:I14"/>
    <mergeCell ref="J14:K14"/>
    <mergeCell ref="L14:N14"/>
    <mergeCell ref="B15:E15"/>
    <mergeCell ref="F15:I15"/>
    <mergeCell ref="J15:K15"/>
    <mergeCell ref="L15:N16"/>
    <mergeCell ref="B16:E16"/>
    <mergeCell ref="F16:I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09FA-7AB9-499F-8144-6BF2EF799E39}">
  <dimension ref="A1:P73"/>
  <sheetViews>
    <sheetView zoomScale="85" zoomScaleNormal="85" workbookViewId="0">
      <selection activeCell="R15" sqref="R15"/>
    </sheetView>
  </sheetViews>
  <sheetFormatPr defaultRowHeight="15" x14ac:dyDescent="0.25"/>
  <cols>
    <col min="1" max="6" width="6.42578125" style="92" customWidth="1"/>
    <col min="7" max="7" width="7" style="92" customWidth="1"/>
    <col min="8" max="14" width="6.42578125" style="92" customWidth="1"/>
    <col min="15" max="15" width="7.5703125" style="92" customWidth="1"/>
    <col min="16" max="16" width="9.140625" style="92"/>
  </cols>
  <sheetData>
    <row r="1" spans="1:16" x14ac:dyDescent="0.25">
      <c r="A1" s="3"/>
      <c r="B1" s="1"/>
      <c r="C1" s="2"/>
      <c r="D1" s="3"/>
      <c r="E1" s="3" t="s">
        <v>0</v>
      </c>
      <c r="F1" s="3"/>
      <c r="G1" s="90"/>
      <c r="H1" s="3"/>
      <c r="I1" s="90" t="s">
        <v>1</v>
      </c>
      <c r="J1" s="90"/>
      <c r="K1" s="3"/>
      <c r="L1" s="3"/>
      <c r="M1" s="3"/>
      <c r="N1" s="3"/>
      <c r="O1" s="3"/>
      <c r="P1" s="3"/>
    </row>
    <row r="2" spans="1:16" x14ac:dyDescent="0.25">
      <c r="E2" s="3" t="s">
        <v>2</v>
      </c>
    </row>
    <row r="3" spans="1:16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  <c r="P3" s="3"/>
    </row>
    <row r="4" spans="1:16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  <c r="P4" s="3"/>
    </row>
    <row r="5" spans="1:16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  <c r="P5" s="3"/>
    </row>
    <row r="6" spans="1:16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  <c r="P6" s="3"/>
    </row>
    <row r="7" spans="1:16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  <c r="P8" s="3"/>
    </row>
    <row r="9" spans="1:16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  <c r="P9" s="3"/>
    </row>
    <row r="10" spans="1:16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  <c r="P10" s="3"/>
    </row>
    <row r="11" spans="1:16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  <c r="P11" s="3"/>
    </row>
    <row r="12" spans="1:16" x14ac:dyDescent="0.25">
      <c r="A12" s="3"/>
      <c r="B12" s="49" t="s">
        <v>444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ht="24" customHeight="1" x14ac:dyDescent="0.25">
      <c r="A14" s="3"/>
      <c r="B14" s="320" t="s">
        <v>173</v>
      </c>
      <c r="C14" s="334"/>
      <c r="D14" s="334"/>
      <c r="E14" s="329"/>
      <c r="F14" s="320" t="s">
        <v>174</v>
      </c>
      <c r="G14" s="334"/>
      <c r="H14" s="334"/>
      <c r="I14" s="329"/>
      <c r="J14" s="327" t="s">
        <v>175</v>
      </c>
      <c r="K14" s="327"/>
      <c r="L14" s="327"/>
      <c r="M14" s="328" t="s">
        <v>176</v>
      </c>
      <c r="N14" s="328"/>
      <c r="O14" s="328"/>
      <c r="P14" s="3"/>
    </row>
    <row r="15" spans="1:16" x14ac:dyDescent="0.25">
      <c r="A15" s="3"/>
      <c r="B15" s="314" t="s">
        <v>179</v>
      </c>
      <c r="C15" s="315"/>
      <c r="D15" s="315"/>
      <c r="E15" s="316"/>
      <c r="F15" s="314" t="s">
        <v>180</v>
      </c>
      <c r="G15" s="315"/>
      <c r="H15" s="315"/>
      <c r="I15" s="316"/>
      <c r="J15" s="399">
        <v>3900</v>
      </c>
      <c r="K15" s="392"/>
      <c r="L15" s="392"/>
      <c r="M15" s="335" t="s">
        <v>445</v>
      </c>
      <c r="N15" s="335"/>
      <c r="O15" s="335"/>
      <c r="P15" s="3"/>
    </row>
    <row r="16" spans="1:16" x14ac:dyDescent="0.25">
      <c r="A16" s="3"/>
      <c r="B16" s="314" t="s">
        <v>348</v>
      </c>
      <c r="C16" s="315"/>
      <c r="D16" s="315"/>
      <c r="E16" s="316"/>
      <c r="F16" s="314" t="s">
        <v>405</v>
      </c>
      <c r="G16" s="315"/>
      <c r="H16" s="315"/>
      <c r="I16" s="316"/>
      <c r="J16" s="399">
        <v>4800</v>
      </c>
      <c r="K16" s="392"/>
      <c r="L16" s="392"/>
      <c r="M16" s="335"/>
      <c r="N16" s="335"/>
      <c r="O16" s="335"/>
      <c r="P16" s="3"/>
    </row>
    <row r="17" spans="1:16" x14ac:dyDescent="0.25">
      <c r="A17" s="3"/>
      <c r="B17" s="314" t="s">
        <v>183</v>
      </c>
      <c r="C17" s="315"/>
      <c r="D17" s="315"/>
      <c r="E17" s="316"/>
      <c r="F17" s="314" t="s">
        <v>434</v>
      </c>
      <c r="G17" s="315"/>
      <c r="H17" s="315"/>
      <c r="I17" s="316"/>
      <c r="J17" s="399">
        <v>5300</v>
      </c>
      <c r="K17" s="392"/>
      <c r="L17" s="392"/>
      <c r="M17" s="335" t="s">
        <v>435</v>
      </c>
      <c r="N17" s="335"/>
      <c r="O17" s="335"/>
      <c r="P17" s="3"/>
    </row>
    <row r="18" spans="1:16" x14ac:dyDescent="0.25">
      <c r="A18" s="3"/>
      <c r="B18" s="314" t="s">
        <v>185</v>
      </c>
      <c r="C18" s="315"/>
      <c r="D18" s="315"/>
      <c r="E18" s="316"/>
      <c r="F18" s="314" t="s">
        <v>409</v>
      </c>
      <c r="G18" s="315"/>
      <c r="H18" s="315"/>
      <c r="I18" s="316"/>
      <c r="J18" s="399">
        <v>7500</v>
      </c>
      <c r="K18" s="392"/>
      <c r="L18" s="392"/>
      <c r="M18" s="335" t="s">
        <v>446</v>
      </c>
      <c r="N18" s="335"/>
      <c r="O18" s="335"/>
      <c r="P18" s="3"/>
    </row>
    <row r="19" spans="1:16" x14ac:dyDescent="0.25">
      <c r="B19" s="3"/>
      <c r="C19" s="3"/>
      <c r="D19" s="3"/>
      <c r="E19" s="3"/>
      <c r="F19" s="3"/>
      <c r="G19" s="3"/>
      <c r="H19" s="3"/>
      <c r="I19" s="3"/>
      <c r="J19" s="95"/>
      <c r="K19" s="95"/>
      <c r="L19" s="95"/>
      <c r="M19" s="235"/>
      <c r="N19" s="235"/>
      <c r="O19" s="235"/>
      <c r="P19" s="3"/>
    </row>
    <row r="20" spans="1:16" x14ac:dyDescent="0.25">
      <c r="B20" s="49" t="s">
        <v>248</v>
      </c>
      <c r="C20" s="5"/>
      <c r="D20" s="2"/>
      <c r="E20" s="3"/>
      <c r="F20" s="2" t="s">
        <v>447</v>
      </c>
      <c r="G20" s="3"/>
      <c r="H20" s="2"/>
      <c r="I20" s="2"/>
      <c r="J20" s="2" t="s">
        <v>442</v>
      </c>
      <c r="K20" s="2"/>
      <c r="L20" s="2"/>
      <c r="M20" s="3"/>
      <c r="N20" s="235"/>
      <c r="O20" s="235"/>
      <c r="P20" s="3"/>
    </row>
    <row r="21" spans="1:16" x14ac:dyDescent="0.25">
      <c r="B21" s="3"/>
      <c r="C21" s="3"/>
      <c r="D21" s="3"/>
      <c r="E21" s="3"/>
      <c r="F21" s="2" t="s">
        <v>295</v>
      </c>
      <c r="G21" s="3"/>
      <c r="H21" s="2"/>
      <c r="I21" s="2"/>
      <c r="J21" s="2" t="s">
        <v>430</v>
      </c>
      <c r="K21" s="2"/>
      <c r="L21" s="2"/>
      <c r="M21" s="3"/>
      <c r="N21" s="235"/>
      <c r="O21" s="235"/>
      <c r="P21" s="3"/>
    </row>
    <row r="22" spans="1:16" x14ac:dyDescent="0.25">
      <c r="B22" s="3"/>
      <c r="C22" s="3"/>
      <c r="D22" s="3"/>
      <c r="E22" s="3"/>
      <c r="F22" s="2" t="s">
        <v>431</v>
      </c>
      <c r="G22" s="3"/>
      <c r="H22" s="2"/>
      <c r="I22" s="2"/>
      <c r="J22" s="2" t="s">
        <v>448</v>
      </c>
      <c r="K22" s="2"/>
      <c r="L22" s="2"/>
      <c r="M22" s="3"/>
      <c r="N22" s="235"/>
      <c r="O22" s="235"/>
      <c r="P22" s="3"/>
    </row>
    <row r="23" spans="1:16" x14ac:dyDescent="0.25">
      <c r="A23" s="3"/>
      <c r="B23" s="3"/>
      <c r="C23" s="3"/>
      <c r="D23" s="3"/>
      <c r="E23" s="3"/>
      <c r="F23" s="3"/>
      <c r="G23" s="2"/>
      <c r="H23" s="2"/>
      <c r="I23" s="2"/>
      <c r="J23" s="2"/>
      <c r="K23" s="2"/>
      <c r="L23" s="2"/>
      <c r="M23" s="3"/>
      <c r="O23" s="3"/>
      <c r="P23" s="3"/>
    </row>
    <row r="24" spans="1:16" x14ac:dyDescent="0.25">
      <c r="B24" s="90" t="s">
        <v>449</v>
      </c>
      <c r="C24" s="3"/>
      <c r="D24" s="3"/>
      <c r="E24" s="3"/>
      <c r="F24" s="3"/>
      <c r="G24" s="3"/>
    </row>
    <row r="25" spans="1:16" x14ac:dyDescent="0.25">
      <c r="A25" s="3"/>
      <c r="B25" s="3" t="s">
        <v>450</v>
      </c>
      <c r="C25" s="3"/>
      <c r="D25" s="3"/>
      <c r="E25" s="3"/>
      <c r="F25" s="3"/>
      <c r="G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O26" s="3"/>
      <c r="P26" s="3"/>
    </row>
    <row r="27" spans="1:16" x14ac:dyDescent="0.25">
      <c r="A27" s="3"/>
      <c r="B27" s="49" t="s">
        <v>191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 t="s">
        <v>262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10"/>
      <c r="B29" s="3" t="s">
        <v>263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2" t="s">
        <v>264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1"/>
      <c r="B32" s="49" t="s">
        <v>126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10" t="s">
        <v>48</v>
      </c>
      <c r="B33" s="2" t="s">
        <v>249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"/>
      <c r="B34" s="2" t="s">
        <v>137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"/>
      <c r="B36" s="49" t="s">
        <v>128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0" t="s">
        <v>48</v>
      </c>
      <c r="B37" s="2" t="s">
        <v>250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"/>
      <c r="B38" s="2" t="s">
        <v>251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"/>
      <c r="B40" s="49" t="s">
        <v>130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0" t="s">
        <v>48</v>
      </c>
      <c r="B41" s="2" t="s">
        <v>252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0"/>
      <c r="B42" s="2" t="s">
        <v>253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0"/>
      <c r="B43" s="1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"/>
      <c r="B44" s="49" t="s">
        <v>132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0" t="s">
        <v>48</v>
      </c>
      <c r="B45" s="2" t="s">
        <v>133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0"/>
      <c r="B46" s="2" t="s">
        <v>134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0" t="s">
        <v>48</v>
      </c>
      <c r="B47" s="2" t="s">
        <v>451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10"/>
      <c r="B48" s="2" t="s">
        <v>452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10" t="s">
        <v>48</v>
      </c>
      <c r="B49" s="3" t="s">
        <v>138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3"/>
    </row>
    <row r="50" spans="1:16" x14ac:dyDescent="0.25">
      <c r="A50" s="1"/>
      <c r="B50" s="2" t="s">
        <v>134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3"/>
    </row>
    <row r="51" spans="1:16" x14ac:dyDescent="0.25">
      <c r="A51" s="10"/>
      <c r="B51" s="2" t="s">
        <v>134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10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1"/>
      <c r="B53" s="1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1"/>
      <c r="B54" s="49" t="s">
        <v>363</v>
      </c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10" t="s">
        <v>48</v>
      </c>
      <c r="B55" s="2" t="s">
        <v>197</v>
      </c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10" t="s">
        <v>48</v>
      </c>
      <c r="B56" s="2" t="s">
        <v>198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10"/>
      <c r="B57" s="2" t="s">
        <v>199</v>
      </c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10" t="s">
        <v>48</v>
      </c>
      <c r="B58" s="2" t="s">
        <v>241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10"/>
      <c r="B59" s="107" t="s">
        <v>242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O60" s="3"/>
      <c r="P60" s="3"/>
    </row>
    <row r="61" spans="1:16" x14ac:dyDescent="0.25">
      <c r="B61" s="49" t="s">
        <v>145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6" x14ac:dyDescent="0.25">
      <c r="B62" s="2" t="s">
        <v>230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6" x14ac:dyDescent="0.25">
      <c r="B63" s="2" t="s">
        <v>231</v>
      </c>
      <c r="C63" s="2"/>
      <c r="D63" s="3"/>
      <c r="E63" s="3"/>
      <c r="F63" s="3"/>
      <c r="G63" s="3"/>
      <c r="H63" s="3"/>
      <c r="I63" s="3"/>
      <c r="J63" s="3"/>
      <c r="K63" s="3"/>
      <c r="L63" s="3"/>
    </row>
    <row r="64" spans="1:16" x14ac:dyDescent="0.25">
      <c r="B64" s="2" t="s">
        <v>232</v>
      </c>
      <c r="C64" s="2"/>
      <c r="D64" s="3"/>
      <c r="E64" s="3"/>
      <c r="F64" s="3"/>
      <c r="G64" s="3"/>
      <c r="H64" s="3"/>
      <c r="I64" s="3"/>
      <c r="J64" s="3"/>
      <c r="K64" s="3"/>
      <c r="L64" s="3"/>
    </row>
    <row r="65" spans="1:16" x14ac:dyDescent="0.25">
      <c r="B65" s="2" t="s">
        <v>233</v>
      </c>
      <c r="C65" s="2"/>
      <c r="D65" s="3"/>
      <c r="E65" s="3"/>
      <c r="F65" s="3"/>
      <c r="G65" s="3"/>
      <c r="H65" s="3"/>
      <c r="I65" s="3"/>
      <c r="J65" s="3"/>
      <c r="K65" s="3"/>
      <c r="L65" s="3"/>
    </row>
    <row r="66" spans="1:16" x14ac:dyDescent="0.25">
      <c r="A66" s="3"/>
      <c r="B66" s="2" t="s">
        <v>148</v>
      </c>
      <c r="C66" s="2"/>
      <c r="D66" s="3"/>
      <c r="E66" s="3"/>
      <c r="F66" s="3"/>
      <c r="G66" s="3"/>
      <c r="H66" s="3"/>
      <c r="I66" s="3"/>
      <c r="J66" s="3"/>
      <c r="K66" s="3"/>
      <c r="L66" s="3"/>
      <c r="O66" s="3"/>
      <c r="P66" s="3"/>
    </row>
    <row r="67" spans="1:16" x14ac:dyDescent="0.25">
      <c r="A67" s="3"/>
      <c r="B67" s="2" t="s">
        <v>234</v>
      </c>
      <c r="D67" s="3"/>
      <c r="E67" s="3"/>
      <c r="F67" s="3"/>
      <c r="G67" s="3"/>
      <c r="H67" s="3"/>
      <c r="I67" s="3"/>
      <c r="J67" s="3"/>
      <c r="K67" s="3"/>
      <c r="L67" s="3"/>
      <c r="O67" s="3"/>
      <c r="P67" s="3"/>
    </row>
    <row r="68" spans="1:16" x14ac:dyDescent="0.25">
      <c r="A68" s="3"/>
      <c r="B68" s="2" t="s">
        <v>235</v>
      </c>
      <c r="C68" s="2"/>
      <c r="D68" s="3"/>
      <c r="E68" s="3"/>
      <c r="F68" s="3"/>
      <c r="G68" s="3"/>
      <c r="H68" s="3"/>
      <c r="I68" s="3"/>
      <c r="J68" s="3"/>
      <c r="K68" s="3"/>
      <c r="L68" s="3"/>
      <c r="O68" s="3"/>
      <c r="P68" s="3"/>
    </row>
    <row r="69" spans="1:16" x14ac:dyDescent="0.25">
      <c r="A69" s="3"/>
      <c r="O69" s="3"/>
      <c r="P69" s="3"/>
    </row>
    <row r="70" spans="1:16" x14ac:dyDescent="0.25">
      <c r="A70" s="3"/>
      <c r="B70" s="2" t="s">
        <v>149</v>
      </c>
      <c r="O70" s="3"/>
      <c r="P70" s="3"/>
    </row>
    <row r="71" spans="1:16" x14ac:dyDescent="0.25">
      <c r="A71" s="3"/>
      <c r="O71" s="3"/>
      <c r="P71" s="3"/>
    </row>
    <row r="72" spans="1:16" x14ac:dyDescent="0.25">
      <c r="A72" s="3"/>
      <c r="P72" s="3"/>
    </row>
    <row r="73" spans="1:16" x14ac:dyDescent="0.25">
      <c r="A73" s="3"/>
      <c r="P73" s="3"/>
    </row>
  </sheetData>
  <sheetProtection algorithmName="SHA-512" hashValue="m9NkBZ8vz+/EAzsRyLz5bMzMfgTKXAamgifUr9WOv4EL/Iv/KkFmngEolMMIK3Vvq2Hsknt3KSAu0F4q5LQTOA==" saltValue="p5wpN7FHBg7a7QZDDQqrdQ==" spinCount="100000" sheet="1" objects="1" scenarios="1"/>
  <mergeCells count="19">
    <mergeCell ref="F17:I17"/>
    <mergeCell ref="J17:L17"/>
    <mergeCell ref="M17:O17"/>
    <mergeCell ref="B18:E18"/>
    <mergeCell ref="F18:I18"/>
    <mergeCell ref="J18:L18"/>
    <mergeCell ref="M18:O18"/>
    <mergeCell ref="B17:E17"/>
    <mergeCell ref="B14:E14"/>
    <mergeCell ref="F14:I14"/>
    <mergeCell ref="J14:L14"/>
    <mergeCell ref="M14:O14"/>
    <mergeCell ref="B15:E15"/>
    <mergeCell ref="F15:I15"/>
    <mergeCell ref="J15:L15"/>
    <mergeCell ref="M15:O16"/>
    <mergeCell ref="B16:E16"/>
    <mergeCell ref="F16:I16"/>
    <mergeCell ref="J16:L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1C7A-928F-46D3-BB11-52B356778F7D}">
  <dimension ref="A1:P73"/>
  <sheetViews>
    <sheetView workbookViewId="0">
      <selection activeCell="Q17" sqref="Q17"/>
    </sheetView>
  </sheetViews>
  <sheetFormatPr defaultRowHeight="15" x14ac:dyDescent="0.25"/>
  <cols>
    <col min="1" max="1" width="5.28515625" style="92" customWidth="1"/>
    <col min="2" max="2" width="9.5703125" style="92" customWidth="1"/>
    <col min="3" max="7" width="7" style="92" customWidth="1"/>
    <col min="8" max="10" width="6.7109375" style="92" customWidth="1"/>
    <col min="11" max="11" width="4.85546875" style="92" customWidth="1"/>
    <col min="12" max="14" width="6.42578125" style="92" customWidth="1"/>
    <col min="15" max="15" width="5" style="92" customWidth="1"/>
    <col min="16" max="16" width="9.140625" style="92"/>
  </cols>
  <sheetData>
    <row r="1" spans="1:16" x14ac:dyDescent="0.25">
      <c r="A1" s="3"/>
      <c r="B1" s="1"/>
      <c r="C1" s="2"/>
      <c r="D1" s="3"/>
      <c r="E1" s="3" t="s">
        <v>0</v>
      </c>
      <c r="F1" s="3"/>
      <c r="G1" s="90"/>
      <c r="H1" s="3"/>
      <c r="I1" s="90" t="s">
        <v>1</v>
      </c>
      <c r="J1" s="90"/>
      <c r="K1" s="3"/>
      <c r="L1" s="3"/>
      <c r="M1" s="3"/>
      <c r="N1" s="3"/>
      <c r="O1" s="3"/>
      <c r="P1" s="3"/>
    </row>
    <row r="2" spans="1:16" x14ac:dyDescent="0.25">
      <c r="E2" s="3" t="s">
        <v>2</v>
      </c>
    </row>
    <row r="3" spans="1:16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  <c r="P3" s="3"/>
    </row>
    <row r="4" spans="1:16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  <c r="P4" s="3"/>
    </row>
    <row r="5" spans="1:16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  <c r="P5" s="3"/>
    </row>
    <row r="6" spans="1:16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  <c r="P6" s="3"/>
    </row>
    <row r="7" spans="1:16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  <c r="P8" s="3"/>
    </row>
    <row r="9" spans="1:16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  <c r="P9" s="3"/>
    </row>
    <row r="10" spans="1:16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 t="s">
        <v>370</v>
      </c>
      <c r="P10" s="3"/>
    </row>
    <row r="11" spans="1:16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  <c r="P11" s="3"/>
    </row>
    <row r="12" spans="1:16" x14ac:dyDescent="0.25">
      <c r="A12" s="3"/>
      <c r="B12" s="49" t="s">
        <v>453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90" t="s">
        <v>454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5" spans="1:16" ht="28.5" customHeight="1" x14ac:dyDescent="0.25">
      <c r="A15" s="3"/>
      <c r="B15" s="327" t="s">
        <v>173</v>
      </c>
      <c r="C15" s="327"/>
      <c r="D15" s="327"/>
      <c r="E15" s="327" t="s">
        <v>174</v>
      </c>
      <c r="F15" s="327"/>
      <c r="G15" s="327"/>
      <c r="H15" s="327" t="s">
        <v>175</v>
      </c>
      <c r="I15" s="327"/>
      <c r="J15" s="327"/>
      <c r="K15" s="327" t="s">
        <v>176</v>
      </c>
      <c r="L15" s="327"/>
      <c r="M15" s="327"/>
      <c r="N15" s="327"/>
      <c r="O15" s="3"/>
      <c r="P15" s="3"/>
    </row>
    <row r="16" spans="1:16" x14ac:dyDescent="0.25">
      <c r="A16" s="3"/>
      <c r="B16" s="335" t="s">
        <v>179</v>
      </c>
      <c r="C16" s="335"/>
      <c r="D16" s="335"/>
      <c r="E16" s="335" t="s">
        <v>180</v>
      </c>
      <c r="F16" s="335"/>
      <c r="G16" s="335"/>
      <c r="H16" s="332">
        <v>4200</v>
      </c>
      <c r="I16" s="359"/>
      <c r="J16" s="359"/>
      <c r="K16" s="391" t="s">
        <v>423</v>
      </c>
      <c r="L16" s="391"/>
      <c r="M16" s="391"/>
      <c r="N16" s="391"/>
      <c r="O16" s="3"/>
      <c r="P16" s="3"/>
    </row>
    <row r="17" spans="1:16" x14ac:dyDescent="0.25">
      <c r="A17" s="3"/>
      <c r="B17" s="335" t="s">
        <v>181</v>
      </c>
      <c r="C17" s="335"/>
      <c r="D17" s="335"/>
      <c r="E17" s="335" t="s">
        <v>405</v>
      </c>
      <c r="F17" s="335"/>
      <c r="G17" s="335"/>
      <c r="H17" s="332">
        <v>4850</v>
      </c>
      <c r="I17" s="359"/>
      <c r="J17" s="359"/>
      <c r="K17" s="391"/>
      <c r="L17" s="391"/>
      <c r="M17" s="391"/>
      <c r="N17" s="391"/>
      <c r="O17" s="3"/>
      <c r="P17" s="3"/>
    </row>
    <row r="18" spans="1:16" x14ac:dyDescent="0.25">
      <c r="A18" s="3"/>
      <c r="B18" s="335" t="s">
        <v>183</v>
      </c>
      <c r="C18" s="335"/>
      <c r="D18" s="335"/>
      <c r="E18" s="335" t="s">
        <v>434</v>
      </c>
      <c r="F18" s="335"/>
      <c r="G18" s="335"/>
      <c r="H18" s="332">
        <v>6200</v>
      </c>
      <c r="I18" s="359"/>
      <c r="J18" s="359"/>
      <c r="K18" s="391" t="s">
        <v>386</v>
      </c>
      <c r="L18" s="391"/>
      <c r="M18" s="391"/>
      <c r="N18" s="391"/>
      <c r="O18" s="3"/>
      <c r="P18" s="3"/>
    </row>
    <row r="19" spans="1:16" x14ac:dyDescent="0.25">
      <c r="A19" s="3"/>
      <c r="B19" s="335" t="s">
        <v>185</v>
      </c>
      <c r="C19" s="335"/>
      <c r="D19" s="335"/>
      <c r="E19" s="335" t="s">
        <v>409</v>
      </c>
      <c r="F19" s="335"/>
      <c r="G19" s="335"/>
      <c r="H19" s="332">
        <v>7400</v>
      </c>
      <c r="I19" s="359"/>
      <c r="J19" s="359"/>
      <c r="K19" s="391" t="s">
        <v>368</v>
      </c>
      <c r="L19" s="391"/>
      <c r="M19" s="391"/>
      <c r="N19" s="391"/>
      <c r="O19" s="3"/>
      <c r="P19" s="3"/>
    </row>
    <row r="20" spans="1:16" x14ac:dyDescent="0.25">
      <c r="A20" s="3"/>
      <c r="B20" s="335" t="s">
        <v>310</v>
      </c>
      <c r="C20" s="335"/>
      <c r="D20" s="335"/>
      <c r="E20" s="335" t="s">
        <v>415</v>
      </c>
      <c r="F20" s="335"/>
      <c r="G20" s="335"/>
      <c r="H20" s="332">
        <v>10200</v>
      </c>
      <c r="I20" s="359"/>
      <c r="J20" s="359"/>
      <c r="K20" s="391" t="s">
        <v>436</v>
      </c>
      <c r="L20" s="391"/>
      <c r="M20" s="391"/>
      <c r="N20" s="391"/>
      <c r="O20" s="3"/>
      <c r="P20" s="3"/>
    </row>
    <row r="21" spans="1:16" x14ac:dyDescent="0.25">
      <c r="A21" s="3"/>
      <c r="B21" s="90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90" t="s">
        <v>449</v>
      </c>
      <c r="C22" s="3"/>
      <c r="D22" s="3"/>
      <c r="E22" s="3"/>
      <c r="F22" s="3"/>
      <c r="G22" s="3"/>
      <c r="P22" s="3"/>
    </row>
    <row r="23" spans="1:16" x14ac:dyDescent="0.25">
      <c r="A23" s="3"/>
      <c r="B23" s="3" t="s">
        <v>450</v>
      </c>
      <c r="C23" s="3"/>
      <c r="D23" s="3"/>
      <c r="E23" s="3"/>
      <c r="F23" s="3"/>
      <c r="G23" s="3"/>
      <c r="O23" s="3"/>
      <c r="P23" s="3"/>
    </row>
    <row r="24" spans="1:16" x14ac:dyDescent="0.25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6" x14ac:dyDescent="0.25">
      <c r="A25" s="3"/>
      <c r="B25" s="49" t="s">
        <v>191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 t="s">
        <v>262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0"/>
      <c r="B27" s="3" t="s">
        <v>263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2" t="s">
        <v>264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90" t="s">
        <v>455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9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4" customHeight="1" x14ac:dyDescent="0.25">
      <c r="A32" s="3"/>
      <c r="B32" s="320" t="s">
        <v>173</v>
      </c>
      <c r="C32" s="334"/>
      <c r="D32" s="334"/>
      <c r="E32" s="329"/>
      <c r="F32" s="320" t="s">
        <v>174</v>
      </c>
      <c r="G32" s="334"/>
      <c r="H32" s="334"/>
      <c r="I32" s="329"/>
      <c r="J32" s="320" t="s">
        <v>175</v>
      </c>
      <c r="K32" s="334"/>
      <c r="L32" s="334"/>
      <c r="M32" s="329"/>
      <c r="N32" s="3"/>
      <c r="O32" s="3"/>
      <c r="P32" s="3"/>
    </row>
    <row r="33" spans="1:16" x14ac:dyDescent="0.25">
      <c r="A33" s="3"/>
      <c r="B33" s="314" t="s">
        <v>179</v>
      </c>
      <c r="C33" s="315"/>
      <c r="D33" s="315"/>
      <c r="E33" s="316"/>
      <c r="F33" s="314" t="s">
        <v>456</v>
      </c>
      <c r="G33" s="315"/>
      <c r="H33" s="315"/>
      <c r="I33" s="316"/>
      <c r="J33" s="312">
        <v>4800</v>
      </c>
      <c r="K33" s="333"/>
      <c r="L33" s="333"/>
      <c r="M33" s="313"/>
      <c r="N33" s="3"/>
      <c r="O33" s="3"/>
      <c r="P33" s="3"/>
    </row>
    <row r="34" spans="1:16" x14ac:dyDescent="0.25">
      <c r="A34" s="3"/>
      <c r="B34" s="314" t="s">
        <v>457</v>
      </c>
      <c r="C34" s="315"/>
      <c r="D34" s="315"/>
      <c r="E34" s="316"/>
      <c r="F34" s="317" t="s">
        <v>458</v>
      </c>
      <c r="G34" s="319"/>
      <c r="H34" s="319"/>
      <c r="I34" s="319"/>
      <c r="J34" s="319"/>
      <c r="K34" s="319"/>
      <c r="L34" s="319"/>
      <c r="M34" s="318"/>
      <c r="N34" s="3"/>
      <c r="O34" s="3"/>
      <c r="P34" s="3"/>
    </row>
    <row r="35" spans="1:16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"/>
      <c r="B36" s="49" t="s">
        <v>126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0" t="s">
        <v>48</v>
      </c>
      <c r="B37" s="2" t="s">
        <v>249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"/>
      <c r="B38" s="2" t="s">
        <v>137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"/>
      <c r="B40" s="49" t="s">
        <v>128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0" t="s">
        <v>48</v>
      </c>
      <c r="B41" s="2" t="s">
        <v>250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"/>
      <c r="B42" s="2" t="s">
        <v>251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"/>
      <c r="B44" s="49" t="s">
        <v>130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0" t="s">
        <v>48</v>
      </c>
      <c r="B45" s="2" t="s">
        <v>252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0"/>
      <c r="B46" s="2" t="s">
        <v>253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0"/>
      <c r="B47" s="1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1"/>
      <c r="B48" s="49" t="s">
        <v>132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10" t="s">
        <v>48</v>
      </c>
      <c r="B49" s="2" t="s">
        <v>133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10"/>
      <c r="B50" s="2" t="s">
        <v>134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10" t="s">
        <v>48</v>
      </c>
      <c r="B51" s="2" t="s">
        <v>451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10"/>
      <c r="B52" s="2" t="s">
        <v>452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10"/>
      <c r="B53" s="2" t="s">
        <v>134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10" t="s">
        <v>48</v>
      </c>
      <c r="B54" s="3" t="s">
        <v>138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3"/>
    </row>
    <row r="55" spans="1:16" x14ac:dyDescent="0.25">
      <c r="A55" s="1"/>
      <c r="B55" s="2" t="s">
        <v>134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3"/>
    </row>
    <row r="56" spans="1:16" x14ac:dyDescent="0.25">
      <c r="A56" s="1"/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1"/>
      <c r="B57" s="49" t="s">
        <v>363</v>
      </c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10" t="s">
        <v>48</v>
      </c>
      <c r="B58" s="2" t="s">
        <v>197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10" t="s">
        <v>48</v>
      </c>
      <c r="B59" s="2" t="s">
        <v>198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10"/>
      <c r="B60" s="2" t="s">
        <v>199</v>
      </c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10" t="s">
        <v>48</v>
      </c>
      <c r="B61" s="2" t="s">
        <v>241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10"/>
      <c r="B62" s="107" t="s">
        <v>242</v>
      </c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O63" s="3"/>
      <c r="P63" s="3"/>
    </row>
    <row r="64" spans="1:16" x14ac:dyDescent="0.25">
      <c r="A64" s="3"/>
      <c r="B64" s="49" t="s">
        <v>145</v>
      </c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P64" s="3"/>
    </row>
    <row r="65" spans="1:16" x14ac:dyDescent="0.25">
      <c r="A65" s="3"/>
      <c r="B65" s="2" t="s">
        <v>230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2" t="s">
        <v>231</v>
      </c>
      <c r="C66" s="2"/>
      <c r="D66" s="3"/>
      <c r="E66" s="3"/>
      <c r="F66" s="3"/>
      <c r="G66" s="3"/>
      <c r="H66" s="3"/>
      <c r="I66" s="3"/>
      <c r="J66" s="3"/>
      <c r="K66" s="3"/>
      <c r="L66" s="3"/>
      <c r="O66" s="3"/>
      <c r="P66" s="3"/>
    </row>
    <row r="67" spans="1:16" x14ac:dyDescent="0.25">
      <c r="A67" s="3"/>
      <c r="B67" s="2" t="s">
        <v>232</v>
      </c>
      <c r="C67" s="2"/>
      <c r="D67" s="3"/>
      <c r="E67" s="3"/>
      <c r="F67" s="3"/>
      <c r="G67" s="3"/>
      <c r="H67" s="3"/>
      <c r="I67" s="3"/>
      <c r="J67" s="3"/>
      <c r="K67" s="3"/>
      <c r="L67" s="3"/>
      <c r="O67" s="3"/>
      <c r="P67" s="3"/>
    </row>
    <row r="68" spans="1:16" x14ac:dyDescent="0.25">
      <c r="A68" s="3"/>
      <c r="B68" s="2" t="s">
        <v>233</v>
      </c>
      <c r="C68" s="2"/>
      <c r="D68" s="3"/>
      <c r="E68" s="3"/>
      <c r="F68" s="3"/>
      <c r="G68" s="3"/>
      <c r="H68" s="3"/>
      <c r="I68" s="3"/>
      <c r="J68" s="3"/>
      <c r="K68" s="3"/>
      <c r="L68" s="3"/>
      <c r="O68" s="3"/>
      <c r="P68" s="3"/>
    </row>
    <row r="69" spans="1:16" x14ac:dyDescent="0.25">
      <c r="A69" s="3"/>
      <c r="B69" s="2" t="s">
        <v>148</v>
      </c>
      <c r="C69" s="2"/>
      <c r="D69" s="3"/>
      <c r="E69" s="3"/>
      <c r="F69" s="3"/>
      <c r="G69" s="3"/>
      <c r="H69" s="3"/>
      <c r="I69" s="3"/>
      <c r="J69" s="3"/>
      <c r="K69" s="3"/>
      <c r="L69" s="3"/>
      <c r="O69" s="3"/>
      <c r="P69" s="3"/>
    </row>
    <row r="70" spans="1:16" x14ac:dyDescent="0.25">
      <c r="A70" s="3"/>
      <c r="B70" s="2" t="s">
        <v>234</v>
      </c>
      <c r="D70" s="3"/>
      <c r="E70" s="3"/>
      <c r="F70" s="3"/>
      <c r="G70" s="3"/>
      <c r="H70" s="3"/>
      <c r="I70" s="3"/>
      <c r="J70" s="3"/>
      <c r="K70" s="3"/>
      <c r="L70" s="3"/>
      <c r="O70" s="3"/>
      <c r="P70" s="3"/>
    </row>
    <row r="71" spans="1:16" x14ac:dyDescent="0.25">
      <c r="B71" s="2" t="s">
        <v>235</v>
      </c>
      <c r="C71" s="2"/>
      <c r="D71" s="3"/>
      <c r="E71" s="3"/>
      <c r="F71" s="3"/>
      <c r="G71" s="3"/>
      <c r="H71" s="3"/>
      <c r="I71" s="3"/>
      <c r="J71" s="3"/>
      <c r="K71" s="3"/>
      <c r="L71" s="3"/>
    </row>
    <row r="73" spans="1:16" x14ac:dyDescent="0.25">
      <c r="B73" s="2" t="s">
        <v>149</v>
      </c>
    </row>
  </sheetData>
  <sheetProtection algorithmName="SHA-512" hashValue="MN4zOcyyaOnp+JWAhTDXyIr95zNoEGsLDBhc+WEqxRo4SXnM5CuT9EN/JZO+Y4s488VJGqXifou14GGeWz5iWQ==" saltValue="TLTZxe4o3To0zR1I9n6hEg==" spinCount="100000" sheet="1" objects="1" scenarios="1"/>
  <mergeCells count="31">
    <mergeCell ref="B34:E34"/>
    <mergeCell ref="F34:M34"/>
    <mergeCell ref="B32:E32"/>
    <mergeCell ref="F32:I32"/>
    <mergeCell ref="J32:M32"/>
    <mergeCell ref="B33:E33"/>
    <mergeCell ref="F33:I33"/>
    <mergeCell ref="J33:M33"/>
    <mergeCell ref="E18:G18"/>
    <mergeCell ref="H18:J18"/>
    <mergeCell ref="K18:N18"/>
    <mergeCell ref="B20:D20"/>
    <mergeCell ref="E20:G20"/>
    <mergeCell ref="H20:J20"/>
    <mergeCell ref="K20:N20"/>
    <mergeCell ref="B19:D19"/>
    <mergeCell ref="E19:G19"/>
    <mergeCell ref="H19:J19"/>
    <mergeCell ref="K19:N19"/>
    <mergeCell ref="B18:D18"/>
    <mergeCell ref="B15:D15"/>
    <mergeCell ref="E15:G15"/>
    <mergeCell ref="H15:J15"/>
    <mergeCell ref="K15:N15"/>
    <mergeCell ref="B16:D16"/>
    <mergeCell ref="E16:G16"/>
    <mergeCell ref="H16:J16"/>
    <mergeCell ref="K16:N17"/>
    <mergeCell ref="B17:D17"/>
    <mergeCell ref="E17:G17"/>
    <mergeCell ref="H17:J1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2D4D-0465-464F-9137-90355EC82F45}">
  <sheetPr>
    <pageSetUpPr fitToPage="1"/>
  </sheetPr>
  <dimension ref="A1:P77"/>
  <sheetViews>
    <sheetView workbookViewId="0">
      <selection activeCell="R13" sqref="R13"/>
    </sheetView>
  </sheetViews>
  <sheetFormatPr defaultRowHeight="15" x14ac:dyDescent="0.25"/>
  <cols>
    <col min="1" max="1" width="4.42578125" style="75" customWidth="1"/>
    <col min="2" max="10" width="6.42578125" style="75" customWidth="1"/>
    <col min="11" max="11" width="7.85546875" style="75" customWidth="1"/>
    <col min="12" max="13" width="6.42578125" style="75" customWidth="1"/>
    <col min="14" max="14" width="10.42578125" style="75" customWidth="1"/>
    <col min="15" max="15" width="4.42578125" style="75" customWidth="1"/>
    <col min="16" max="16" width="9.140625" style="75"/>
  </cols>
  <sheetData>
    <row r="1" spans="1:16" x14ac:dyDescent="0.25">
      <c r="A1" s="3"/>
      <c r="B1" s="1"/>
      <c r="C1" s="2"/>
      <c r="D1" s="3"/>
      <c r="E1" s="3" t="s">
        <v>0</v>
      </c>
      <c r="F1" s="3"/>
      <c r="G1" s="90"/>
      <c r="H1" s="3"/>
      <c r="I1" s="248" t="s">
        <v>1</v>
      </c>
      <c r="J1" s="248"/>
      <c r="K1" s="248"/>
      <c r="L1" s="248"/>
      <c r="M1" s="248"/>
      <c r="N1" s="248"/>
      <c r="O1" s="248"/>
      <c r="P1" s="3"/>
    </row>
    <row r="2" spans="1:16" x14ac:dyDescent="0.25">
      <c r="E2" s="3" t="s">
        <v>2</v>
      </c>
    </row>
    <row r="3" spans="1:16" x14ac:dyDescent="0.25">
      <c r="A3" s="3"/>
      <c r="B3" s="1"/>
      <c r="C3" s="2"/>
      <c r="D3" s="3"/>
      <c r="E3" s="3" t="s">
        <v>5</v>
      </c>
      <c r="F3" s="3"/>
      <c r="G3" s="3"/>
      <c r="H3" s="3"/>
      <c r="I3" s="3" t="s">
        <v>3</v>
      </c>
      <c r="J3" s="3"/>
      <c r="K3" s="3"/>
      <c r="L3" s="3" t="s">
        <v>4</v>
      </c>
      <c r="M3" s="3"/>
      <c r="N3" s="3"/>
      <c r="O3" s="3"/>
      <c r="P3" s="3"/>
    </row>
    <row r="4" spans="1:16" x14ac:dyDescent="0.25">
      <c r="A4" s="3"/>
      <c r="B4" s="1"/>
      <c r="C4" s="2"/>
      <c r="D4" s="3"/>
      <c r="E4" s="3"/>
      <c r="F4" s="3"/>
      <c r="G4" s="3"/>
      <c r="H4" s="3"/>
      <c r="I4" s="3" t="s">
        <v>6</v>
      </c>
      <c r="J4" s="3"/>
      <c r="K4" s="3"/>
      <c r="L4" s="3" t="s">
        <v>7</v>
      </c>
      <c r="M4" s="3"/>
      <c r="N4" s="3"/>
      <c r="O4" s="3"/>
      <c r="P4" s="3"/>
    </row>
    <row r="5" spans="1:16" x14ac:dyDescent="0.25">
      <c r="A5" s="3"/>
      <c r="B5" s="1"/>
      <c r="C5" s="2"/>
      <c r="D5" s="3"/>
      <c r="E5" s="3" t="s">
        <v>10</v>
      </c>
      <c r="F5" s="3"/>
      <c r="G5" s="3"/>
      <c r="H5" s="3"/>
      <c r="I5" s="3" t="s">
        <v>8</v>
      </c>
      <c r="J5" s="3"/>
      <c r="K5" s="3"/>
      <c r="L5" s="3" t="s">
        <v>9</v>
      </c>
      <c r="M5" s="3"/>
      <c r="N5" s="3"/>
      <c r="O5" s="3"/>
      <c r="P5" s="3"/>
    </row>
    <row r="6" spans="1:16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 t="s">
        <v>11</v>
      </c>
      <c r="M6" s="8"/>
      <c r="N6" s="8"/>
      <c r="O6" s="8"/>
      <c r="P6" s="3"/>
    </row>
    <row r="7" spans="1:16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33"/>
      <c r="P8" s="3"/>
    </row>
    <row r="9" spans="1:16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0"/>
      <c r="P9" s="3"/>
    </row>
    <row r="10" spans="1:16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36" t="s">
        <v>370</v>
      </c>
      <c r="N10" s="336"/>
      <c r="O10" s="336"/>
      <c r="P10" s="3"/>
    </row>
    <row r="11" spans="1:16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  <c r="P11" s="3"/>
    </row>
    <row r="12" spans="1:16" x14ac:dyDescent="0.25">
      <c r="A12" s="3"/>
      <c r="B12" s="90" t="s">
        <v>463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238">
        <v>1</v>
      </c>
      <c r="C14" s="314" t="s">
        <v>464</v>
      </c>
      <c r="D14" s="315"/>
      <c r="E14" s="315"/>
      <c r="F14" s="315"/>
      <c r="G14" s="315"/>
      <c r="H14" s="315"/>
      <c r="I14" s="315"/>
      <c r="J14" s="315"/>
      <c r="K14" s="316"/>
      <c r="L14" s="317" t="s">
        <v>442</v>
      </c>
      <c r="M14" s="319"/>
      <c r="N14" s="318"/>
      <c r="O14" s="3"/>
      <c r="P14" s="3"/>
    </row>
    <row r="15" spans="1:16" x14ac:dyDescent="0.25">
      <c r="A15" s="3"/>
      <c r="B15" s="238">
        <v>2</v>
      </c>
      <c r="C15" s="314" t="s">
        <v>465</v>
      </c>
      <c r="D15" s="315"/>
      <c r="E15" s="315"/>
      <c r="F15" s="315"/>
      <c r="G15" s="315"/>
      <c r="H15" s="315"/>
      <c r="I15" s="315"/>
      <c r="J15" s="315"/>
      <c r="K15" s="316"/>
      <c r="L15" s="317" t="s">
        <v>466</v>
      </c>
      <c r="M15" s="319"/>
      <c r="N15" s="318"/>
      <c r="O15" s="3"/>
      <c r="P15" s="3"/>
    </row>
    <row r="16" spans="1:16" x14ac:dyDescent="0.25">
      <c r="A16" s="3"/>
      <c r="B16" s="238">
        <v>3</v>
      </c>
      <c r="C16" s="314" t="s">
        <v>467</v>
      </c>
      <c r="D16" s="315"/>
      <c r="E16" s="315"/>
      <c r="F16" s="315"/>
      <c r="G16" s="315"/>
      <c r="H16" s="315"/>
      <c r="I16" s="315"/>
      <c r="J16" s="315"/>
      <c r="K16" s="316"/>
      <c r="L16" s="317" t="s">
        <v>466</v>
      </c>
      <c r="M16" s="319"/>
      <c r="N16" s="318"/>
      <c r="O16" s="3"/>
      <c r="P16" s="3"/>
    </row>
    <row r="17" spans="1:16" x14ac:dyDescent="0.25">
      <c r="A17" s="3"/>
      <c r="B17" s="238">
        <v>4</v>
      </c>
      <c r="C17" s="314" t="s">
        <v>468</v>
      </c>
      <c r="D17" s="315"/>
      <c r="E17" s="315"/>
      <c r="F17" s="315"/>
      <c r="G17" s="315"/>
      <c r="H17" s="315"/>
      <c r="I17" s="315"/>
      <c r="J17" s="315"/>
      <c r="K17" s="316"/>
      <c r="L17" s="317" t="s">
        <v>469</v>
      </c>
      <c r="M17" s="319"/>
      <c r="N17" s="318"/>
      <c r="O17" s="3"/>
      <c r="P17" s="3"/>
    </row>
    <row r="18" spans="1:16" ht="29.25" customHeight="1" x14ac:dyDescent="0.25">
      <c r="A18" s="3"/>
      <c r="B18" s="238">
        <v>5</v>
      </c>
      <c r="C18" s="314" t="s">
        <v>519</v>
      </c>
      <c r="D18" s="315"/>
      <c r="E18" s="315"/>
      <c r="F18" s="315"/>
      <c r="G18" s="315"/>
      <c r="H18" s="315"/>
      <c r="I18" s="315"/>
      <c r="J18" s="315"/>
      <c r="K18" s="316"/>
      <c r="L18" s="404" t="s">
        <v>520</v>
      </c>
      <c r="M18" s="405"/>
      <c r="N18" s="406"/>
      <c r="O18" s="3"/>
      <c r="P18" s="3"/>
    </row>
    <row r="19" spans="1:16" x14ac:dyDescent="0.25">
      <c r="A19" s="3"/>
      <c r="B19" s="238">
        <v>6</v>
      </c>
      <c r="C19" s="314" t="s">
        <v>470</v>
      </c>
      <c r="D19" s="315"/>
      <c r="E19" s="315"/>
      <c r="F19" s="315"/>
      <c r="G19" s="315"/>
      <c r="H19" s="315"/>
      <c r="I19" s="315"/>
      <c r="J19" s="315"/>
      <c r="K19" s="316"/>
      <c r="L19" s="317" t="s">
        <v>471</v>
      </c>
      <c r="M19" s="319"/>
      <c r="N19" s="318"/>
      <c r="O19" s="3"/>
      <c r="P19" s="3"/>
    </row>
    <row r="20" spans="1:16" x14ac:dyDescent="0.25">
      <c r="A20" s="3"/>
      <c r="B20" s="238"/>
      <c r="C20" s="314" t="s">
        <v>472</v>
      </c>
      <c r="D20" s="315"/>
      <c r="E20" s="315"/>
      <c r="F20" s="315"/>
      <c r="G20" s="315"/>
      <c r="H20" s="315"/>
      <c r="I20" s="315"/>
      <c r="J20" s="315"/>
      <c r="K20" s="316"/>
      <c r="L20" s="317" t="s">
        <v>427</v>
      </c>
      <c r="M20" s="319"/>
      <c r="N20" s="318"/>
      <c r="O20" s="3"/>
      <c r="P20" s="3"/>
    </row>
    <row r="21" spans="1:16" x14ac:dyDescent="0.25">
      <c r="A21" s="3"/>
      <c r="B21" s="238">
        <v>7</v>
      </c>
      <c r="C21" s="314" t="s">
        <v>473</v>
      </c>
      <c r="D21" s="315"/>
      <c r="E21" s="315"/>
      <c r="F21" s="315"/>
      <c r="G21" s="315"/>
      <c r="H21" s="315"/>
      <c r="I21" s="315"/>
      <c r="J21" s="315"/>
      <c r="K21" s="316"/>
      <c r="L21" s="317" t="s">
        <v>474</v>
      </c>
      <c r="M21" s="319"/>
      <c r="N21" s="318"/>
      <c r="O21" s="3"/>
      <c r="P21" s="3"/>
    </row>
    <row r="22" spans="1:16" x14ac:dyDescent="0.25">
      <c r="A22" s="3"/>
      <c r="B22" s="238"/>
      <c r="C22" s="314" t="s">
        <v>472</v>
      </c>
      <c r="D22" s="315"/>
      <c r="E22" s="315"/>
      <c r="F22" s="315"/>
      <c r="G22" s="315"/>
      <c r="H22" s="315"/>
      <c r="I22" s="315"/>
      <c r="J22" s="315"/>
      <c r="K22" s="316"/>
      <c r="L22" s="317" t="s">
        <v>475</v>
      </c>
      <c r="M22" s="319"/>
      <c r="N22" s="318"/>
      <c r="O22" s="3"/>
      <c r="P22" s="3"/>
    </row>
    <row r="23" spans="1:16" x14ac:dyDescent="0.25">
      <c r="A23" s="3"/>
      <c r="B23" s="238">
        <v>8</v>
      </c>
      <c r="C23" s="314" t="s">
        <v>476</v>
      </c>
      <c r="D23" s="315"/>
      <c r="E23" s="315"/>
      <c r="F23" s="315"/>
      <c r="G23" s="315"/>
      <c r="H23" s="315"/>
      <c r="I23" s="315"/>
      <c r="J23" s="315"/>
      <c r="K23" s="316"/>
      <c r="L23" s="317"/>
      <c r="M23" s="319"/>
      <c r="N23" s="318"/>
      <c r="O23" s="3"/>
      <c r="P23" s="3"/>
    </row>
    <row r="24" spans="1:16" x14ac:dyDescent="0.25">
      <c r="A24" s="3"/>
      <c r="B24" s="238"/>
      <c r="C24" s="314" t="s">
        <v>477</v>
      </c>
      <c r="D24" s="315"/>
      <c r="E24" s="315"/>
      <c r="F24" s="315"/>
      <c r="G24" s="315"/>
      <c r="H24" s="315"/>
      <c r="I24" s="315"/>
      <c r="J24" s="315"/>
      <c r="K24" s="316"/>
      <c r="L24" s="317" t="s">
        <v>478</v>
      </c>
      <c r="M24" s="319"/>
      <c r="N24" s="318"/>
      <c r="O24" s="3"/>
      <c r="P24" s="3"/>
    </row>
    <row r="25" spans="1:16" x14ac:dyDescent="0.25">
      <c r="A25" s="3"/>
      <c r="B25" s="238"/>
      <c r="C25" s="314" t="s">
        <v>479</v>
      </c>
      <c r="D25" s="315"/>
      <c r="E25" s="315"/>
      <c r="F25" s="315"/>
      <c r="G25" s="315"/>
      <c r="H25" s="315"/>
      <c r="I25" s="315"/>
      <c r="J25" s="315"/>
      <c r="K25" s="316"/>
      <c r="L25" s="317" t="s">
        <v>480</v>
      </c>
      <c r="M25" s="319"/>
      <c r="N25" s="318"/>
      <c r="O25" s="3"/>
      <c r="P25" s="3"/>
    </row>
    <row r="26" spans="1:16" x14ac:dyDescent="0.25">
      <c r="A26" s="3"/>
      <c r="B26" s="238"/>
      <c r="C26" s="314" t="s">
        <v>481</v>
      </c>
      <c r="D26" s="315"/>
      <c r="E26" s="315"/>
      <c r="F26" s="315"/>
      <c r="G26" s="315"/>
      <c r="H26" s="315"/>
      <c r="I26" s="315"/>
      <c r="J26" s="315"/>
      <c r="K26" s="316"/>
      <c r="L26" s="317" t="s">
        <v>482</v>
      </c>
      <c r="M26" s="319"/>
      <c r="N26" s="318"/>
      <c r="O26" s="3"/>
      <c r="P26" s="3"/>
    </row>
    <row r="27" spans="1:16" x14ac:dyDescent="0.25">
      <c r="A27" s="3"/>
      <c r="B27" s="238"/>
      <c r="C27" s="314" t="s">
        <v>483</v>
      </c>
      <c r="D27" s="315"/>
      <c r="E27" s="315"/>
      <c r="F27" s="315"/>
      <c r="G27" s="315"/>
      <c r="H27" s="315"/>
      <c r="I27" s="315"/>
      <c r="J27" s="315"/>
      <c r="K27" s="316"/>
      <c r="L27" s="317" t="s">
        <v>484</v>
      </c>
      <c r="M27" s="319"/>
      <c r="N27" s="318"/>
      <c r="O27" s="3"/>
      <c r="P27" s="3"/>
    </row>
    <row r="28" spans="1:16" x14ac:dyDescent="0.25">
      <c r="A28" s="3"/>
      <c r="B28" s="238">
        <v>9</v>
      </c>
      <c r="C28" s="314" t="s">
        <v>485</v>
      </c>
      <c r="D28" s="315"/>
      <c r="E28" s="315"/>
      <c r="F28" s="315"/>
      <c r="G28" s="315"/>
      <c r="H28" s="315"/>
      <c r="I28" s="315"/>
      <c r="J28" s="315"/>
      <c r="K28" s="316"/>
      <c r="L28" s="317" t="s">
        <v>486</v>
      </c>
      <c r="M28" s="319"/>
      <c r="N28" s="318"/>
      <c r="O28" s="3"/>
      <c r="P28" s="3"/>
    </row>
    <row r="29" spans="1:16" ht="22.5" customHeight="1" x14ac:dyDescent="0.25">
      <c r="A29" s="3"/>
      <c r="B29" s="238">
        <v>10</v>
      </c>
      <c r="C29" s="365" t="s">
        <v>487</v>
      </c>
      <c r="D29" s="315"/>
      <c r="E29" s="315"/>
      <c r="F29" s="315"/>
      <c r="G29" s="315"/>
      <c r="H29" s="315"/>
      <c r="I29" s="315"/>
      <c r="J29" s="315"/>
      <c r="K29" s="316"/>
      <c r="L29" s="317" t="s">
        <v>488</v>
      </c>
      <c r="M29" s="319"/>
      <c r="N29" s="318"/>
      <c r="O29" s="3"/>
      <c r="P29" s="3"/>
    </row>
    <row r="30" spans="1:16" x14ac:dyDescent="0.25">
      <c r="A30" s="3"/>
      <c r="B30" s="238">
        <v>11</v>
      </c>
      <c r="C30" s="314" t="s">
        <v>489</v>
      </c>
      <c r="D30" s="315"/>
      <c r="E30" s="315"/>
      <c r="F30" s="315"/>
      <c r="G30" s="315"/>
      <c r="H30" s="315"/>
      <c r="I30" s="315"/>
      <c r="J30" s="315"/>
      <c r="K30" s="316"/>
      <c r="L30" s="317" t="s">
        <v>490</v>
      </c>
      <c r="M30" s="319"/>
      <c r="N30" s="318"/>
      <c r="O30" s="3"/>
      <c r="P30" s="3"/>
    </row>
    <row r="31" spans="1:16" x14ac:dyDescent="0.25">
      <c r="A31" s="3"/>
      <c r="B31" s="238">
        <v>12</v>
      </c>
      <c r="C31" s="314" t="s">
        <v>491</v>
      </c>
      <c r="D31" s="315"/>
      <c r="E31" s="315"/>
      <c r="F31" s="315"/>
      <c r="G31" s="315"/>
      <c r="H31" s="315"/>
      <c r="I31" s="315"/>
      <c r="J31" s="315"/>
      <c r="K31" s="316"/>
      <c r="L31" s="317" t="s">
        <v>490</v>
      </c>
      <c r="M31" s="319"/>
      <c r="N31" s="318"/>
      <c r="O31" s="3"/>
      <c r="P31" s="3"/>
    </row>
    <row r="32" spans="1:16" x14ac:dyDescent="0.25">
      <c r="A32" s="3"/>
      <c r="B32" s="238">
        <v>13</v>
      </c>
      <c r="C32" s="314" t="s">
        <v>492</v>
      </c>
      <c r="D32" s="315"/>
      <c r="E32" s="315"/>
      <c r="F32" s="315"/>
      <c r="G32" s="315"/>
      <c r="H32" s="315"/>
      <c r="I32" s="315"/>
      <c r="J32" s="315"/>
      <c r="K32" s="316"/>
      <c r="L32" s="317" t="s">
        <v>493</v>
      </c>
      <c r="M32" s="319"/>
      <c r="N32" s="318"/>
      <c r="O32" s="3"/>
      <c r="P32" s="3"/>
    </row>
    <row r="33" spans="1:16" x14ac:dyDescent="0.25">
      <c r="A33" s="3"/>
      <c r="B33" s="238">
        <v>14</v>
      </c>
      <c r="C33" s="314" t="s">
        <v>494</v>
      </c>
      <c r="D33" s="315"/>
      <c r="E33" s="315"/>
      <c r="F33" s="315"/>
      <c r="G33" s="315"/>
      <c r="H33" s="315"/>
      <c r="I33" s="315"/>
      <c r="J33" s="315"/>
      <c r="K33" s="316"/>
      <c r="L33" s="317" t="s">
        <v>493</v>
      </c>
      <c r="M33" s="319"/>
      <c r="N33" s="318"/>
      <c r="O33" s="3"/>
      <c r="P33" s="3"/>
    </row>
    <row r="34" spans="1:16" x14ac:dyDescent="0.25">
      <c r="A34" s="3"/>
      <c r="B34" s="238">
        <v>15</v>
      </c>
      <c r="C34" s="314" t="s">
        <v>495</v>
      </c>
      <c r="D34" s="315"/>
      <c r="E34" s="315"/>
      <c r="F34" s="315"/>
      <c r="G34" s="315"/>
      <c r="H34" s="315"/>
      <c r="I34" s="315"/>
      <c r="J34" s="315"/>
      <c r="K34" s="316"/>
      <c r="L34" s="317" t="s">
        <v>496</v>
      </c>
      <c r="M34" s="319"/>
      <c r="N34" s="318"/>
      <c r="O34" s="3"/>
      <c r="P34" s="3"/>
    </row>
    <row r="35" spans="1:16" x14ac:dyDescent="0.25">
      <c r="A35" s="3"/>
      <c r="B35" s="238">
        <v>16</v>
      </c>
      <c r="C35" s="314" t="s">
        <v>497</v>
      </c>
      <c r="D35" s="315"/>
      <c r="E35" s="315"/>
      <c r="F35" s="315"/>
      <c r="G35" s="315"/>
      <c r="H35" s="315"/>
      <c r="I35" s="315"/>
      <c r="J35" s="315"/>
      <c r="K35" s="316"/>
      <c r="L35" s="317" t="s">
        <v>498</v>
      </c>
      <c r="M35" s="319"/>
      <c r="N35" s="318"/>
      <c r="O35" s="3"/>
      <c r="P35" s="3"/>
    </row>
    <row r="36" spans="1:16" x14ac:dyDescent="0.25">
      <c r="A36" s="3"/>
      <c r="B36" s="238">
        <v>17</v>
      </c>
      <c r="C36" s="314" t="s">
        <v>499</v>
      </c>
      <c r="D36" s="315"/>
      <c r="E36" s="315"/>
      <c r="F36" s="315"/>
      <c r="G36" s="315"/>
      <c r="H36" s="315"/>
      <c r="I36" s="315"/>
      <c r="J36" s="315"/>
      <c r="K36" s="316"/>
      <c r="L36" s="317"/>
      <c r="M36" s="319"/>
      <c r="N36" s="318"/>
      <c r="O36" s="3"/>
      <c r="P36" s="3"/>
    </row>
    <row r="37" spans="1:16" x14ac:dyDescent="0.25">
      <c r="A37" s="3"/>
      <c r="B37" s="238"/>
      <c r="C37" s="314" t="s">
        <v>500</v>
      </c>
      <c r="D37" s="315"/>
      <c r="E37" s="315"/>
      <c r="F37" s="315"/>
      <c r="G37" s="315"/>
      <c r="H37" s="315"/>
      <c r="I37" s="315"/>
      <c r="J37" s="315"/>
      <c r="K37" s="316"/>
      <c r="L37" s="317" t="s">
        <v>501</v>
      </c>
      <c r="M37" s="319"/>
      <c r="N37" s="318"/>
      <c r="O37" s="3"/>
      <c r="P37" s="3"/>
    </row>
    <row r="38" spans="1:16" x14ac:dyDescent="0.25">
      <c r="A38" s="3"/>
      <c r="B38" s="238"/>
      <c r="C38" s="314" t="s">
        <v>502</v>
      </c>
      <c r="D38" s="315"/>
      <c r="E38" s="315"/>
      <c r="F38" s="315"/>
      <c r="G38" s="315"/>
      <c r="H38" s="315"/>
      <c r="I38" s="315"/>
      <c r="J38" s="315"/>
      <c r="K38" s="316"/>
      <c r="L38" s="317" t="s">
        <v>503</v>
      </c>
      <c r="M38" s="319"/>
      <c r="N38" s="318"/>
      <c r="O38" s="3"/>
      <c r="P38" s="3"/>
    </row>
    <row r="39" spans="1:16" x14ac:dyDescent="0.25">
      <c r="A39" s="3"/>
      <c r="B39" s="238"/>
      <c r="C39" s="314" t="s">
        <v>504</v>
      </c>
      <c r="D39" s="315"/>
      <c r="E39" s="315"/>
      <c r="F39" s="315"/>
      <c r="G39" s="315"/>
      <c r="H39" s="315"/>
      <c r="I39" s="315"/>
      <c r="J39" s="315"/>
      <c r="K39" s="316"/>
      <c r="L39" s="317" t="s">
        <v>505</v>
      </c>
      <c r="M39" s="319"/>
      <c r="N39" s="318"/>
      <c r="O39" s="3"/>
      <c r="P39" s="3"/>
    </row>
    <row r="40" spans="1:16" x14ac:dyDescent="0.25">
      <c r="A40" s="3"/>
      <c r="B40" s="238"/>
      <c r="C40" s="314" t="s">
        <v>506</v>
      </c>
      <c r="D40" s="315"/>
      <c r="E40" s="315"/>
      <c r="F40" s="315"/>
      <c r="G40" s="315"/>
      <c r="H40" s="315"/>
      <c r="I40" s="315"/>
      <c r="J40" s="315"/>
      <c r="K40" s="316"/>
      <c r="L40" s="317" t="s">
        <v>507</v>
      </c>
      <c r="M40" s="319"/>
      <c r="N40" s="318"/>
      <c r="O40" s="3"/>
      <c r="P40" s="3"/>
    </row>
    <row r="41" spans="1:16" x14ac:dyDescent="0.25">
      <c r="A41" s="3"/>
      <c r="B41" s="238">
        <v>18</v>
      </c>
      <c r="C41" s="314" t="s">
        <v>508</v>
      </c>
      <c r="D41" s="315"/>
      <c r="E41" s="315"/>
      <c r="F41" s="315"/>
      <c r="G41" s="315"/>
      <c r="H41" s="315"/>
      <c r="I41" s="315"/>
      <c r="J41" s="315"/>
      <c r="K41" s="316"/>
      <c r="L41" s="317" t="s">
        <v>509</v>
      </c>
      <c r="M41" s="319"/>
      <c r="N41" s="318"/>
      <c r="O41" s="3"/>
      <c r="P41" s="3"/>
    </row>
    <row r="42" spans="1:16" ht="45" customHeight="1" x14ac:dyDescent="0.25">
      <c r="A42" s="3"/>
      <c r="B42" s="238">
        <v>19</v>
      </c>
      <c r="C42" s="365" t="s">
        <v>510</v>
      </c>
      <c r="D42" s="366"/>
      <c r="E42" s="366"/>
      <c r="F42" s="366"/>
      <c r="G42" s="366"/>
      <c r="H42" s="366"/>
      <c r="I42" s="366"/>
      <c r="J42" s="366"/>
      <c r="K42" s="367"/>
      <c r="L42" s="317" t="s">
        <v>511</v>
      </c>
      <c r="M42" s="319"/>
      <c r="N42" s="318"/>
      <c r="O42" s="3"/>
      <c r="P42" s="3"/>
    </row>
    <row r="43" spans="1:16" x14ac:dyDescent="0.25">
      <c r="A43" s="3"/>
      <c r="B43" s="238">
        <v>20</v>
      </c>
      <c r="C43" s="314" t="s">
        <v>512</v>
      </c>
      <c r="D43" s="315"/>
      <c r="E43" s="315"/>
      <c r="F43" s="315"/>
      <c r="G43" s="315"/>
      <c r="H43" s="315"/>
      <c r="I43" s="315"/>
      <c r="J43" s="315"/>
      <c r="K43" s="316"/>
      <c r="L43" s="317" t="s">
        <v>513</v>
      </c>
      <c r="M43" s="319"/>
      <c r="N43" s="318"/>
      <c r="O43" s="3"/>
      <c r="P43" s="3"/>
    </row>
    <row r="44" spans="1:16" x14ac:dyDescent="0.25">
      <c r="A44" s="3"/>
      <c r="B44" s="238">
        <v>21</v>
      </c>
      <c r="C44" s="314" t="s">
        <v>514</v>
      </c>
      <c r="D44" s="315"/>
      <c r="E44" s="315"/>
      <c r="F44" s="315"/>
      <c r="G44" s="315"/>
      <c r="H44" s="315"/>
      <c r="I44" s="315"/>
      <c r="J44" s="315"/>
      <c r="K44" s="316"/>
      <c r="L44" s="317" t="s">
        <v>515</v>
      </c>
      <c r="M44" s="319"/>
      <c r="N44" s="318"/>
      <c r="O44" s="3"/>
      <c r="P44" s="3"/>
    </row>
    <row r="45" spans="1:16" x14ac:dyDescent="0.25">
      <c r="A45" s="3"/>
      <c r="B45" s="407">
        <v>22</v>
      </c>
      <c r="C45" s="409" t="s">
        <v>516</v>
      </c>
      <c r="D45" s="410"/>
      <c r="E45" s="410"/>
      <c r="F45" s="410"/>
      <c r="G45" s="410"/>
      <c r="H45" s="410"/>
      <c r="I45" s="410"/>
      <c r="J45" s="410"/>
      <c r="K45" s="411"/>
      <c r="L45" s="317" t="s">
        <v>517</v>
      </c>
      <c r="M45" s="319"/>
      <c r="N45" s="318"/>
      <c r="O45" s="3"/>
      <c r="P45" s="3"/>
    </row>
    <row r="46" spans="1:16" x14ac:dyDescent="0.25">
      <c r="A46" s="3"/>
      <c r="B46" s="408"/>
      <c r="C46" s="412"/>
      <c r="D46" s="413"/>
      <c r="E46" s="413"/>
      <c r="F46" s="413"/>
      <c r="G46" s="413"/>
      <c r="H46" s="413"/>
      <c r="I46" s="413"/>
      <c r="J46" s="413"/>
      <c r="K46" s="414"/>
      <c r="L46" s="317" t="s">
        <v>518</v>
      </c>
      <c r="M46" s="319"/>
      <c r="N46" s="318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 t="s">
        <v>149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</sheetData>
  <sheetProtection algorithmName="SHA-512" hashValue="Mw4QYqoERpw0A0Avl/YNEUPR8NLhcW5zu8SIL6G5xbI+qwYVbaVCDzC0dTcuz/+mtZ/HvH7bUihCds7uoJAVbQ==" saltValue="upbocWhSi+ijNL6Z5tSpzw==" spinCount="100000" sheet="1" objects="1" scenarios="1"/>
  <mergeCells count="68">
    <mergeCell ref="C43:K43"/>
    <mergeCell ref="L43:N43"/>
    <mergeCell ref="C44:K44"/>
    <mergeCell ref="L44:N44"/>
    <mergeCell ref="B45:B46"/>
    <mergeCell ref="C45:K46"/>
    <mergeCell ref="L45:N45"/>
    <mergeCell ref="L46:N46"/>
    <mergeCell ref="C40:K40"/>
    <mergeCell ref="L40:N40"/>
    <mergeCell ref="C41:K41"/>
    <mergeCell ref="L41:N41"/>
    <mergeCell ref="C42:K42"/>
    <mergeCell ref="L42:N42"/>
    <mergeCell ref="C37:K37"/>
    <mergeCell ref="L37:N37"/>
    <mergeCell ref="C38:K38"/>
    <mergeCell ref="L38:N38"/>
    <mergeCell ref="C39:K39"/>
    <mergeCell ref="L39:N39"/>
    <mergeCell ref="C34:K34"/>
    <mergeCell ref="L34:N34"/>
    <mergeCell ref="C35:K35"/>
    <mergeCell ref="L35:N35"/>
    <mergeCell ref="C36:K36"/>
    <mergeCell ref="L36:N36"/>
    <mergeCell ref="C31:K31"/>
    <mergeCell ref="L31:N31"/>
    <mergeCell ref="C32:K32"/>
    <mergeCell ref="L32:N32"/>
    <mergeCell ref="C33:K33"/>
    <mergeCell ref="L33:N33"/>
    <mergeCell ref="C28:K28"/>
    <mergeCell ref="L28:N28"/>
    <mergeCell ref="C29:K29"/>
    <mergeCell ref="L29:N29"/>
    <mergeCell ref="C30:K30"/>
    <mergeCell ref="L30:N30"/>
    <mergeCell ref="C25:K25"/>
    <mergeCell ref="L25:N25"/>
    <mergeCell ref="C26:K26"/>
    <mergeCell ref="L26:N26"/>
    <mergeCell ref="C27:K27"/>
    <mergeCell ref="L27:N27"/>
    <mergeCell ref="C22:K22"/>
    <mergeCell ref="L22:N22"/>
    <mergeCell ref="C23:K23"/>
    <mergeCell ref="L23:N23"/>
    <mergeCell ref="C24:K24"/>
    <mergeCell ref="L24:N24"/>
    <mergeCell ref="C19:K19"/>
    <mergeCell ref="L19:N19"/>
    <mergeCell ref="C20:K20"/>
    <mergeCell ref="L20:N20"/>
    <mergeCell ref="C21:K21"/>
    <mergeCell ref="L21:N21"/>
    <mergeCell ref="C16:K16"/>
    <mergeCell ref="L16:N16"/>
    <mergeCell ref="C17:K17"/>
    <mergeCell ref="L17:N17"/>
    <mergeCell ref="C18:K18"/>
    <mergeCell ref="L18:N18"/>
    <mergeCell ref="I1:O1"/>
    <mergeCell ref="M10:O10"/>
    <mergeCell ref="C14:K14"/>
    <mergeCell ref="L14:N14"/>
    <mergeCell ref="C15:K15"/>
    <mergeCell ref="L15:N15"/>
  </mergeCells>
  <pageMargins left="0.7" right="0.7" top="0.75" bottom="0.75" header="0.3" footer="0.3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6838-118C-46DC-9ACD-C9489E158378}">
  <dimension ref="A1:AF54"/>
  <sheetViews>
    <sheetView zoomScale="70" zoomScaleNormal="70" workbookViewId="0">
      <pane ySplit="13" topLeftCell="A14" activePane="bottomLeft" state="frozen"/>
      <selection pane="bottomLeft" activeCell="S14" sqref="S14"/>
    </sheetView>
  </sheetViews>
  <sheetFormatPr defaultColWidth="9" defaultRowHeight="18.75" x14ac:dyDescent="0.3"/>
  <cols>
    <col min="1" max="1" width="6.7109375" style="128" customWidth="1"/>
    <col min="2" max="2" width="26.28515625" style="128" customWidth="1"/>
    <col min="3" max="3" width="17.5703125" style="128" customWidth="1"/>
    <col min="4" max="4" width="9.42578125" style="128" customWidth="1"/>
    <col min="5" max="5" width="15.28515625" style="128" customWidth="1"/>
    <col min="6" max="6" width="9" style="128"/>
    <col min="7" max="7" width="10.140625" style="128" customWidth="1"/>
    <col min="8" max="18" width="9" style="128"/>
    <col min="19" max="19" width="1.85546875" style="128" customWidth="1"/>
    <col min="20" max="30" width="10.7109375" style="128" bestFit="1" customWidth="1"/>
    <col min="31" max="31" width="15.5703125" style="128" customWidth="1"/>
    <col min="32" max="16384" width="9" style="128"/>
  </cols>
  <sheetData>
    <row r="1" spans="1:32" x14ac:dyDescent="0.3">
      <c r="A1" s="124"/>
      <c r="B1" s="124"/>
      <c r="C1" s="125"/>
      <c r="D1" s="126"/>
      <c r="E1" s="126"/>
      <c r="F1" s="126" t="s">
        <v>0</v>
      </c>
      <c r="G1" s="126"/>
      <c r="H1" s="126"/>
      <c r="I1" s="126"/>
      <c r="J1" s="126"/>
      <c r="K1" s="126"/>
      <c r="L1" s="127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280" t="s">
        <v>1</v>
      </c>
      <c r="AA1" s="280"/>
      <c r="AB1" s="280"/>
      <c r="AC1" s="280"/>
      <c r="AD1" s="280"/>
      <c r="AE1" s="280"/>
    </row>
    <row r="2" spans="1:32" x14ac:dyDescent="0.3">
      <c r="A2" s="124"/>
      <c r="B2" s="124"/>
      <c r="C2" s="125"/>
      <c r="D2" s="126"/>
      <c r="E2" s="126"/>
      <c r="F2" s="126" t="s">
        <v>2</v>
      </c>
      <c r="G2" s="126"/>
      <c r="H2" s="126"/>
      <c r="I2" s="126"/>
      <c r="J2" s="126"/>
      <c r="K2" s="126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 t="s">
        <v>3</v>
      </c>
      <c r="AA2" s="126"/>
      <c r="AB2" s="127"/>
      <c r="AC2" s="126" t="s">
        <v>4</v>
      </c>
      <c r="AD2" s="126"/>
      <c r="AE2" s="126"/>
    </row>
    <row r="3" spans="1:32" x14ac:dyDescent="0.3">
      <c r="A3" s="124"/>
      <c r="B3" s="124"/>
      <c r="C3" s="125"/>
      <c r="D3" s="126"/>
      <c r="E3" s="126"/>
      <c r="F3" s="126" t="s">
        <v>5</v>
      </c>
      <c r="G3" s="126"/>
      <c r="H3" s="126"/>
      <c r="I3" s="126"/>
      <c r="J3" s="126"/>
      <c r="K3" s="126"/>
      <c r="L3" s="127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 t="s">
        <v>6</v>
      </c>
      <c r="AA3" s="126"/>
      <c r="AB3" s="127"/>
      <c r="AC3" s="126" t="s">
        <v>7</v>
      </c>
      <c r="AD3" s="126"/>
      <c r="AE3" s="126"/>
    </row>
    <row r="4" spans="1:32" x14ac:dyDescent="0.3">
      <c r="A4" s="124"/>
      <c r="B4" s="124"/>
      <c r="C4" s="125"/>
      <c r="D4" s="126"/>
      <c r="E4" s="126"/>
      <c r="F4" s="126"/>
      <c r="G4" s="126"/>
      <c r="H4" s="126"/>
      <c r="I4" s="126"/>
      <c r="J4" s="126"/>
      <c r="K4" s="126"/>
      <c r="L4" s="127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 t="s">
        <v>8</v>
      </c>
      <c r="AA4" s="126"/>
      <c r="AB4" s="127"/>
      <c r="AC4" s="126" t="s">
        <v>9</v>
      </c>
      <c r="AD4" s="126"/>
      <c r="AE4" s="126"/>
    </row>
    <row r="5" spans="1:32" ht="19.5" thickBot="1" x14ac:dyDescent="0.35">
      <c r="A5" s="129"/>
      <c r="B5" s="129"/>
      <c r="C5" s="130"/>
      <c r="D5" s="131"/>
      <c r="E5" s="131"/>
      <c r="F5" s="131" t="s">
        <v>10</v>
      </c>
      <c r="G5" s="131"/>
      <c r="H5" s="131"/>
      <c r="I5" s="131"/>
      <c r="J5" s="131"/>
      <c r="K5" s="131"/>
      <c r="L5" s="132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1" t="s">
        <v>11</v>
      </c>
      <c r="AD5" s="131"/>
      <c r="AE5" s="131"/>
    </row>
    <row r="6" spans="1:32" ht="19.5" thickTop="1" x14ac:dyDescent="0.3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7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  <c r="AC6" s="126"/>
      <c r="AD6" s="126"/>
      <c r="AE6" s="126"/>
    </row>
    <row r="7" spans="1:32" x14ac:dyDescent="0.3">
      <c r="A7" s="124"/>
      <c r="B7" s="124"/>
      <c r="C7" s="125"/>
      <c r="D7" s="126"/>
      <c r="E7" s="126"/>
      <c r="F7" s="126"/>
      <c r="G7" s="126"/>
      <c r="H7" s="126"/>
      <c r="I7" s="126"/>
      <c r="J7" s="126"/>
      <c r="K7" s="126"/>
      <c r="L7" s="127"/>
      <c r="M7" s="126"/>
      <c r="N7" s="126"/>
      <c r="O7" s="126"/>
      <c r="P7" s="133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34" t="s">
        <v>370</v>
      </c>
    </row>
    <row r="8" spans="1:32" x14ac:dyDescent="0.3">
      <c r="A8" s="124"/>
      <c r="B8" s="135" t="s">
        <v>12</v>
      </c>
      <c r="C8" s="125"/>
      <c r="D8" s="126"/>
      <c r="E8" s="126"/>
      <c r="F8" s="126"/>
      <c r="G8" s="126"/>
      <c r="H8" s="126"/>
      <c r="I8" s="126"/>
      <c r="J8" s="126"/>
      <c r="K8" s="126"/>
      <c r="L8" s="127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32" x14ac:dyDescent="0.3">
      <c r="A9" s="124"/>
      <c r="B9" s="124"/>
      <c r="C9" s="125"/>
      <c r="D9" s="126"/>
      <c r="E9" s="126"/>
      <c r="F9" s="126"/>
      <c r="G9" s="126"/>
      <c r="H9" s="126"/>
      <c r="I9" s="126"/>
      <c r="J9" s="126"/>
      <c r="K9" s="126"/>
      <c r="L9" s="127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33"/>
    </row>
    <row r="10" spans="1:32" x14ac:dyDescent="0.3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2" ht="45" customHeight="1" x14ac:dyDescent="0.3">
      <c r="A11" s="281" t="s">
        <v>13</v>
      </c>
      <c r="B11" s="283" t="s">
        <v>14</v>
      </c>
      <c r="C11" s="276" t="s">
        <v>15</v>
      </c>
      <c r="D11" s="283" t="s">
        <v>16</v>
      </c>
      <c r="E11" s="283" t="s">
        <v>150</v>
      </c>
      <c r="F11" s="283" t="s">
        <v>18</v>
      </c>
      <c r="G11" s="283" t="s">
        <v>19</v>
      </c>
      <c r="H11" s="286" t="s">
        <v>20</v>
      </c>
      <c r="I11" s="287"/>
      <c r="J11" s="287"/>
      <c r="K11" s="287"/>
      <c r="L11" s="287"/>
      <c r="M11" s="287"/>
      <c r="N11" s="287"/>
      <c r="O11" s="287"/>
      <c r="P11" s="287"/>
      <c r="Q11" s="287"/>
      <c r="R11" s="288"/>
      <c r="S11" s="137"/>
      <c r="T11" s="289" t="s">
        <v>21</v>
      </c>
      <c r="U11" s="287"/>
      <c r="V11" s="287"/>
      <c r="W11" s="287"/>
      <c r="X11" s="287"/>
      <c r="Y11" s="287"/>
      <c r="Z11" s="287"/>
      <c r="AA11" s="287"/>
      <c r="AB11" s="287"/>
      <c r="AC11" s="287"/>
      <c r="AD11" s="288"/>
      <c r="AE11" s="276" t="s">
        <v>22</v>
      </c>
    </row>
    <row r="12" spans="1:32" ht="47.25" customHeight="1" x14ac:dyDescent="0.3">
      <c r="A12" s="282"/>
      <c r="B12" s="282"/>
      <c r="C12" s="277"/>
      <c r="D12" s="284"/>
      <c r="E12" s="284"/>
      <c r="F12" s="284"/>
      <c r="G12" s="285"/>
      <c r="H12" s="138" t="s">
        <v>23</v>
      </c>
      <c r="I12" s="139" t="s">
        <v>24</v>
      </c>
      <c r="J12" s="139" t="s">
        <v>25</v>
      </c>
      <c r="K12" s="139" t="s">
        <v>26</v>
      </c>
      <c r="L12" s="139" t="s">
        <v>27</v>
      </c>
      <c r="M12" s="139" t="s">
        <v>28</v>
      </c>
      <c r="N12" s="139" t="s">
        <v>29</v>
      </c>
      <c r="O12" s="139" t="s">
        <v>30</v>
      </c>
      <c r="P12" s="139" t="s">
        <v>31</v>
      </c>
      <c r="Q12" s="139" t="s">
        <v>32</v>
      </c>
      <c r="R12" s="139" t="s">
        <v>33</v>
      </c>
      <c r="S12" s="137"/>
      <c r="T12" s="140" t="s">
        <v>34</v>
      </c>
      <c r="U12" s="141" t="s">
        <v>35</v>
      </c>
      <c r="V12" s="141" t="s">
        <v>36</v>
      </c>
      <c r="W12" s="141" t="s">
        <v>37</v>
      </c>
      <c r="X12" s="141" t="s">
        <v>38</v>
      </c>
      <c r="Y12" s="141" t="s">
        <v>39</v>
      </c>
      <c r="Z12" s="141" t="s">
        <v>40</v>
      </c>
      <c r="AA12" s="141" t="s">
        <v>41</v>
      </c>
      <c r="AB12" s="139" t="s">
        <v>42</v>
      </c>
      <c r="AC12" s="139" t="s">
        <v>43</v>
      </c>
      <c r="AD12" s="142" t="s">
        <v>44</v>
      </c>
      <c r="AE12" s="277"/>
    </row>
    <row r="13" spans="1:32" ht="15" customHeight="1" x14ac:dyDescent="0.3">
      <c r="A13" s="143"/>
      <c r="B13" s="143"/>
      <c r="C13" s="144"/>
      <c r="D13" s="144"/>
      <c r="E13" s="144"/>
      <c r="F13" s="144"/>
      <c r="G13" s="144"/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37"/>
      <c r="T13" s="147"/>
      <c r="U13" s="148"/>
      <c r="V13" s="148"/>
      <c r="W13" s="148"/>
      <c r="X13" s="148"/>
      <c r="Y13" s="148"/>
      <c r="Z13" s="148"/>
      <c r="AA13" s="148"/>
      <c r="AB13" s="146"/>
      <c r="AC13" s="146"/>
      <c r="AD13" s="149"/>
      <c r="AE13" s="144"/>
    </row>
    <row r="14" spans="1:32" x14ac:dyDescent="0.3">
      <c r="A14" s="150">
        <v>1</v>
      </c>
      <c r="B14" s="151" t="s">
        <v>106</v>
      </c>
      <c r="C14" s="151" t="s">
        <v>45</v>
      </c>
      <c r="D14" s="150">
        <v>220</v>
      </c>
      <c r="E14" s="151" t="s">
        <v>168</v>
      </c>
      <c r="F14" s="150" t="s">
        <v>107</v>
      </c>
      <c r="G14" s="152">
        <v>1000</v>
      </c>
      <c r="H14" s="217">
        <f t="shared" ref="H14:P14" si="0">I14+0.5</f>
        <v>22.5</v>
      </c>
      <c r="I14" s="217">
        <f t="shared" si="0"/>
        <v>22</v>
      </c>
      <c r="J14" s="217">
        <f t="shared" si="0"/>
        <v>21.5</v>
      </c>
      <c r="K14" s="217">
        <f t="shared" si="0"/>
        <v>21</v>
      </c>
      <c r="L14" s="217">
        <f t="shared" si="0"/>
        <v>20.5</v>
      </c>
      <c r="M14" s="217">
        <f t="shared" si="0"/>
        <v>20</v>
      </c>
      <c r="N14" s="217">
        <f t="shared" si="0"/>
        <v>19.5</v>
      </c>
      <c r="O14" s="217">
        <f t="shared" si="0"/>
        <v>19</v>
      </c>
      <c r="P14" s="217">
        <f t="shared" si="0"/>
        <v>18.5</v>
      </c>
      <c r="Q14" s="217">
        <f>R14+0.5</f>
        <v>18</v>
      </c>
      <c r="R14" s="217">
        <v>17.5</v>
      </c>
      <c r="S14" s="137"/>
      <c r="T14" s="152">
        <f>$D14*H14</f>
        <v>4950</v>
      </c>
      <c r="U14" s="152">
        <f t="shared" ref="U14:AD14" si="1">$D14*I14</f>
        <v>4840</v>
      </c>
      <c r="V14" s="152">
        <f t="shared" si="1"/>
        <v>4730</v>
      </c>
      <c r="W14" s="152">
        <f t="shared" si="1"/>
        <v>4620</v>
      </c>
      <c r="X14" s="152">
        <f t="shared" si="1"/>
        <v>4510</v>
      </c>
      <c r="Y14" s="152">
        <f t="shared" si="1"/>
        <v>4400</v>
      </c>
      <c r="Z14" s="152">
        <f t="shared" si="1"/>
        <v>4290</v>
      </c>
      <c r="AA14" s="152">
        <f t="shared" si="1"/>
        <v>4180</v>
      </c>
      <c r="AB14" s="152">
        <f t="shared" si="1"/>
        <v>4070</v>
      </c>
      <c r="AC14" s="152">
        <f t="shared" si="1"/>
        <v>3960</v>
      </c>
      <c r="AD14" s="152">
        <f t="shared" si="1"/>
        <v>3850</v>
      </c>
      <c r="AE14" s="214" t="s">
        <v>364</v>
      </c>
      <c r="AF14" s="136"/>
    </row>
    <row r="15" spans="1:32" x14ac:dyDescent="0.3">
      <c r="E15" s="278"/>
      <c r="F15" s="278"/>
      <c r="G15" s="278"/>
    </row>
    <row r="16" spans="1:32" x14ac:dyDescent="0.3">
      <c r="E16" s="279"/>
      <c r="F16" s="279"/>
      <c r="G16" s="279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17" x14ac:dyDescent="0.3">
      <c r="A17" s="153">
        <v>1</v>
      </c>
      <c r="B17" s="274" t="s">
        <v>121</v>
      </c>
      <c r="C17" s="274"/>
      <c r="D17" s="274"/>
      <c r="E17" s="274"/>
      <c r="F17" s="154"/>
      <c r="G17" s="154"/>
      <c r="H17" s="154"/>
      <c r="I17" s="154"/>
      <c r="J17" s="154"/>
      <c r="K17" s="154"/>
      <c r="L17" s="154"/>
      <c r="M17" s="273"/>
      <c r="N17" s="273"/>
      <c r="O17" s="273"/>
      <c r="P17" s="273"/>
      <c r="Q17" s="273"/>
    </row>
    <row r="18" spans="1:17" x14ac:dyDescent="0.3">
      <c r="A18" s="153">
        <v>2</v>
      </c>
      <c r="B18" s="274" t="s">
        <v>122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3"/>
      <c r="N18" s="273"/>
      <c r="O18" s="273"/>
      <c r="P18" s="273"/>
      <c r="Q18" s="273"/>
    </row>
    <row r="19" spans="1:17" x14ac:dyDescent="0.3">
      <c r="A19" s="153">
        <v>3</v>
      </c>
      <c r="B19" s="274" t="s">
        <v>123</v>
      </c>
      <c r="C19" s="274"/>
      <c r="D19" s="274"/>
      <c r="E19" s="274"/>
      <c r="F19" s="274"/>
      <c r="G19" s="274"/>
      <c r="H19" s="154"/>
      <c r="I19" s="154"/>
      <c r="J19" s="154"/>
      <c r="K19" s="154"/>
      <c r="L19" s="154"/>
      <c r="M19" s="273"/>
      <c r="N19" s="273"/>
      <c r="O19" s="273"/>
      <c r="P19" s="273"/>
      <c r="Q19" s="273"/>
    </row>
    <row r="20" spans="1:17" x14ac:dyDescent="0.3">
      <c r="A20" s="153">
        <v>4</v>
      </c>
      <c r="B20" s="274" t="s">
        <v>124</v>
      </c>
      <c r="C20" s="274"/>
      <c r="D20" s="274"/>
      <c r="E20" s="274"/>
      <c r="F20" s="274"/>
      <c r="G20" s="274"/>
      <c r="H20" s="274"/>
      <c r="I20" s="274"/>
      <c r="J20" s="274"/>
      <c r="K20" s="154"/>
      <c r="L20" s="154"/>
      <c r="M20" s="273"/>
      <c r="N20" s="273"/>
      <c r="O20" s="273"/>
      <c r="P20" s="273"/>
      <c r="Q20" s="273"/>
    </row>
    <row r="21" spans="1:17" x14ac:dyDescent="0.3">
      <c r="A21" s="153">
        <v>5</v>
      </c>
      <c r="B21" s="274" t="s">
        <v>125</v>
      </c>
      <c r="C21" s="274"/>
      <c r="D21" s="274"/>
      <c r="E21" s="274"/>
      <c r="F21" s="274"/>
      <c r="G21" s="274"/>
      <c r="H21" s="274"/>
      <c r="I21" s="274"/>
      <c r="J21" s="154"/>
      <c r="K21" s="154"/>
      <c r="L21" s="154"/>
      <c r="M21" s="273"/>
      <c r="N21" s="273"/>
      <c r="O21" s="273"/>
      <c r="P21" s="273"/>
      <c r="Q21" s="273"/>
    </row>
    <row r="22" spans="1:17" x14ac:dyDescent="0.3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273"/>
      <c r="N22" s="273"/>
      <c r="O22" s="273"/>
      <c r="P22" s="273"/>
      <c r="Q22" s="273"/>
    </row>
    <row r="23" spans="1:17" x14ac:dyDescent="0.3">
      <c r="A23" s="153">
        <v>6</v>
      </c>
      <c r="B23" s="275" t="s">
        <v>126</v>
      </c>
      <c r="C23" s="275"/>
      <c r="D23" s="275"/>
      <c r="E23" s="275"/>
      <c r="F23" s="154"/>
      <c r="G23" s="154"/>
      <c r="H23" s="154"/>
      <c r="I23" s="154"/>
      <c r="J23" s="154"/>
      <c r="K23" s="154"/>
      <c r="L23" s="154"/>
      <c r="M23" s="273"/>
      <c r="N23" s="273"/>
      <c r="O23" s="273"/>
      <c r="P23" s="273"/>
      <c r="Q23" s="273"/>
    </row>
    <row r="24" spans="1:17" x14ac:dyDescent="0.3">
      <c r="A24" s="156" t="s">
        <v>48</v>
      </c>
      <c r="B24" s="154" t="s">
        <v>127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55"/>
      <c r="Q24" s="155"/>
    </row>
    <row r="25" spans="1:17" x14ac:dyDescent="0.3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273"/>
      <c r="N25" s="273"/>
      <c r="O25" s="273"/>
      <c r="P25" s="273"/>
      <c r="Q25" s="273"/>
    </row>
    <row r="26" spans="1:17" x14ac:dyDescent="0.3">
      <c r="A26" s="153">
        <v>7</v>
      </c>
      <c r="B26" s="275" t="s">
        <v>128</v>
      </c>
      <c r="C26" s="275"/>
      <c r="D26" s="275"/>
      <c r="E26" s="275"/>
      <c r="F26" s="154"/>
      <c r="G26" s="154"/>
      <c r="H26" s="154"/>
      <c r="I26" s="154"/>
      <c r="J26" s="154"/>
      <c r="K26" s="154"/>
      <c r="L26" s="154"/>
      <c r="M26" s="273"/>
      <c r="N26" s="273"/>
      <c r="O26" s="273"/>
      <c r="P26" s="273"/>
      <c r="Q26" s="273"/>
    </row>
    <row r="27" spans="1:17" x14ac:dyDescent="0.3">
      <c r="A27" s="156" t="s">
        <v>48</v>
      </c>
      <c r="B27" s="154" t="s">
        <v>129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55"/>
      <c r="Q27" s="155"/>
    </row>
    <row r="28" spans="1:17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273"/>
      <c r="N28" s="273"/>
      <c r="O28" s="273"/>
      <c r="P28" s="273"/>
      <c r="Q28" s="273"/>
    </row>
    <row r="29" spans="1:17" x14ac:dyDescent="0.3">
      <c r="A29" s="153">
        <v>8</v>
      </c>
      <c r="B29" s="275" t="s">
        <v>130</v>
      </c>
      <c r="C29" s="275"/>
      <c r="D29" s="275"/>
      <c r="E29" s="275"/>
      <c r="F29" s="154"/>
      <c r="G29" s="154"/>
      <c r="H29" s="154"/>
      <c r="I29" s="154"/>
      <c r="J29" s="154"/>
      <c r="K29" s="154"/>
      <c r="L29" s="154"/>
      <c r="M29" s="273"/>
      <c r="N29" s="273"/>
      <c r="O29" s="273"/>
      <c r="P29" s="273"/>
      <c r="Q29" s="273"/>
    </row>
    <row r="30" spans="1:17" x14ac:dyDescent="0.3">
      <c r="A30" s="156" t="s">
        <v>48</v>
      </c>
      <c r="B30" s="154" t="s">
        <v>131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155"/>
      <c r="Q30" s="155"/>
    </row>
    <row r="31" spans="1:17" x14ac:dyDescent="0.3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273"/>
      <c r="N31" s="273"/>
      <c r="O31" s="273"/>
      <c r="P31" s="273"/>
      <c r="Q31" s="273"/>
    </row>
    <row r="32" spans="1:17" x14ac:dyDescent="0.3">
      <c r="A32" s="124">
        <v>9</v>
      </c>
      <c r="B32" s="135" t="s">
        <v>132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7" x14ac:dyDescent="0.3">
      <c r="A33" s="133" t="s">
        <v>48</v>
      </c>
      <c r="B33" s="125" t="s">
        <v>133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17" x14ac:dyDescent="0.3">
      <c r="A34" s="133"/>
      <c r="B34" s="125" t="s">
        <v>134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7" x14ac:dyDescent="0.3">
      <c r="A35" s="133" t="s">
        <v>48</v>
      </c>
      <c r="B35" s="125" t="s">
        <v>135</v>
      </c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7" x14ac:dyDescent="0.3">
      <c r="A36" s="133"/>
      <c r="B36" s="125" t="s">
        <v>136</v>
      </c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7" x14ac:dyDescent="0.3">
      <c r="A37" s="133"/>
      <c r="B37" s="125" t="s">
        <v>137</v>
      </c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7" x14ac:dyDescent="0.3">
      <c r="A38" s="133" t="s">
        <v>48</v>
      </c>
      <c r="B38" s="126" t="s">
        <v>138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</row>
    <row r="39" spans="1:17" x14ac:dyDescent="0.3">
      <c r="A39" s="124"/>
      <c r="B39" s="125" t="s">
        <v>134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17" s="136" customFormat="1" x14ac:dyDescent="0.3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273"/>
      <c r="N40" s="273"/>
      <c r="O40" s="273"/>
      <c r="P40" s="273"/>
      <c r="Q40" s="273"/>
    </row>
    <row r="41" spans="1:17" x14ac:dyDescent="0.3">
      <c r="A41" s="153">
        <v>10</v>
      </c>
      <c r="B41" s="275" t="s">
        <v>139</v>
      </c>
      <c r="C41" s="275"/>
      <c r="D41" s="154"/>
      <c r="E41" s="154"/>
      <c r="F41" s="154"/>
      <c r="G41" s="154"/>
      <c r="H41" s="154"/>
      <c r="I41" s="154"/>
      <c r="J41" s="154"/>
      <c r="K41" s="154"/>
      <c r="L41" s="154"/>
      <c r="M41" s="273"/>
      <c r="N41" s="273"/>
      <c r="O41" s="273"/>
      <c r="P41" s="273"/>
      <c r="Q41" s="273"/>
    </row>
    <row r="42" spans="1:17" x14ac:dyDescent="0.3">
      <c r="A42" s="154"/>
      <c r="B42" s="274" t="s">
        <v>140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3"/>
      <c r="O42" s="273"/>
      <c r="P42" s="273"/>
      <c r="Q42" s="273"/>
    </row>
    <row r="43" spans="1:17" ht="19.5" x14ac:dyDescent="0.3">
      <c r="A43" s="154"/>
      <c r="B43" s="274" t="s">
        <v>352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3"/>
      <c r="P43" s="273"/>
      <c r="Q43" s="273"/>
    </row>
    <row r="44" spans="1:17" x14ac:dyDescent="0.3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273"/>
      <c r="N44" s="273"/>
      <c r="O44" s="273"/>
      <c r="P44" s="273"/>
      <c r="Q44" s="273"/>
    </row>
    <row r="45" spans="1:17" x14ac:dyDescent="0.3">
      <c r="A45" s="153">
        <v>11</v>
      </c>
      <c r="B45" s="275" t="s">
        <v>142</v>
      </c>
      <c r="C45" s="275"/>
      <c r="D45" s="154"/>
      <c r="E45" s="154"/>
      <c r="F45" s="154"/>
      <c r="G45" s="154"/>
      <c r="H45" s="154"/>
      <c r="I45" s="154"/>
      <c r="J45" s="154"/>
      <c r="K45" s="154"/>
      <c r="L45" s="154"/>
      <c r="M45" s="273"/>
      <c r="N45" s="273"/>
      <c r="O45" s="273"/>
      <c r="P45" s="273"/>
      <c r="Q45" s="273"/>
    </row>
    <row r="46" spans="1:17" x14ac:dyDescent="0.3">
      <c r="A46" s="154"/>
      <c r="B46" s="274" t="s">
        <v>143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3"/>
      <c r="Q46" s="273"/>
    </row>
    <row r="47" spans="1:17" x14ac:dyDescent="0.3">
      <c r="A47" s="154"/>
      <c r="B47" s="274" t="s">
        <v>144</v>
      </c>
      <c r="C47" s="274"/>
      <c r="D47" s="274"/>
      <c r="E47" s="274"/>
      <c r="F47" s="274"/>
      <c r="G47" s="274"/>
      <c r="H47" s="274"/>
      <c r="I47" s="274"/>
      <c r="J47" s="154"/>
      <c r="K47" s="154"/>
      <c r="L47" s="154"/>
      <c r="M47" s="273"/>
      <c r="N47" s="273"/>
      <c r="O47" s="273"/>
      <c r="P47" s="273"/>
      <c r="Q47" s="273"/>
    </row>
    <row r="48" spans="1:17" x14ac:dyDescent="0.3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273"/>
      <c r="N48" s="273"/>
      <c r="O48" s="273"/>
      <c r="P48" s="273"/>
      <c r="Q48" s="273"/>
    </row>
    <row r="49" spans="1:17" x14ac:dyDescent="0.3">
      <c r="A49" s="154"/>
      <c r="B49" s="275" t="s">
        <v>145</v>
      </c>
      <c r="C49" s="275"/>
      <c r="D49" s="154"/>
      <c r="E49" s="154"/>
      <c r="F49" s="154"/>
      <c r="G49" s="154"/>
      <c r="H49" s="154"/>
      <c r="I49" s="154"/>
      <c r="J49" s="154"/>
      <c r="K49" s="154"/>
      <c r="L49" s="154"/>
      <c r="M49" s="273"/>
      <c r="N49" s="273"/>
      <c r="O49" s="273"/>
      <c r="P49" s="273"/>
      <c r="Q49" s="273"/>
    </row>
    <row r="50" spans="1:17" x14ac:dyDescent="0.3">
      <c r="A50" s="154"/>
      <c r="B50" s="274" t="s">
        <v>146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155"/>
    </row>
    <row r="51" spans="1:17" x14ac:dyDescent="0.3">
      <c r="A51" s="154"/>
      <c r="B51" s="274" t="s">
        <v>147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</row>
    <row r="52" spans="1:17" x14ac:dyDescent="0.3">
      <c r="A52" s="154"/>
      <c r="B52" s="274" t="s">
        <v>148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3"/>
      <c r="N52" s="273"/>
      <c r="O52" s="273"/>
      <c r="P52" s="273"/>
      <c r="Q52" s="273"/>
    </row>
    <row r="53" spans="1:17" x14ac:dyDescent="0.3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273"/>
      <c r="N53" s="273"/>
      <c r="O53" s="273"/>
      <c r="P53" s="273"/>
      <c r="Q53" s="273"/>
    </row>
    <row r="54" spans="1:17" x14ac:dyDescent="0.3">
      <c r="A54" s="154"/>
      <c r="B54" s="274" t="s">
        <v>149</v>
      </c>
      <c r="C54" s="274"/>
      <c r="D54" s="274"/>
      <c r="E54" s="154"/>
      <c r="F54" s="154"/>
      <c r="G54" s="154"/>
      <c r="H54" s="154"/>
      <c r="I54" s="154"/>
      <c r="J54" s="154"/>
      <c r="K54" s="154"/>
      <c r="L54" s="154"/>
      <c r="M54" s="273"/>
      <c r="N54" s="273"/>
      <c r="O54" s="273"/>
      <c r="P54" s="273"/>
      <c r="Q54" s="273"/>
    </row>
  </sheetData>
  <sheetProtection algorithmName="SHA-512" hashValue="5d3yH0Voh+bn6c3KIqeVKSTYpjqxPHoWamUAF+Svw7cD9tUqAB2nrQb4MpVxBz1GMWEbkNYy805SiuHSZfFIGA==" saltValue="ICNL2JRVnXN33wuO+kiZiQ==" spinCount="100000" sheet="1" objects="1" scenarios="1"/>
  <autoFilter ref="A13:AF14" xr:uid="{489C6838-118C-46DC-9ACD-C9489E158378}"/>
  <mergeCells count="57">
    <mergeCell ref="Z1:AE1"/>
    <mergeCell ref="A11:A12"/>
    <mergeCell ref="B11:B12"/>
    <mergeCell ref="C11:C12"/>
    <mergeCell ref="D11:D12"/>
    <mergeCell ref="E11:E12"/>
    <mergeCell ref="F11:F12"/>
    <mergeCell ref="G11:G12"/>
    <mergeCell ref="H11:R11"/>
    <mergeCell ref="T11:AD11"/>
    <mergeCell ref="B23:E23"/>
    <mergeCell ref="M23:Q23"/>
    <mergeCell ref="AE11:AE12"/>
    <mergeCell ref="B17:E17"/>
    <mergeCell ref="M17:Q17"/>
    <mergeCell ref="B18:L18"/>
    <mergeCell ref="M18:Q18"/>
    <mergeCell ref="B19:G19"/>
    <mergeCell ref="M19:Q19"/>
    <mergeCell ref="B20:J20"/>
    <mergeCell ref="M20:Q20"/>
    <mergeCell ref="B21:I21"/>
    <mergeCell ref="M21:Q21"/>
    <mergeCell ref="M22:Q22"/>
    <mergeCell ref="E15:G15"/>
    <mergeCell ref="E16:G16"/>
    <mergeCell ref="M31:Q31"/>
    <mergeCell ref="M25:Q25"/>
    <mergeCell ref="B26:E26"/>
    <mergeCell ref="M26:Q26"/>
    <mergeCell ref="M28:Q28"/>
    <mergeCell ref="B29:E29"/>
    <mergeCell ref="M29:Q29"/>
    <mergeCell ref="B47:I47"/>
    <mergeCell ref="M47:Q47"/>
    <mergeCell ref="M40:Q40"/>
    <mergeCell ref="B41:C41"/>
    <mergeCell ref="M41:Q41"/>
    <mergeCell ref="B42:M42"/>
    <mergeCell ref="N42:Q42"/>
    <mergeCell ref="B43:N43"/>
    <mergeCell ref="O43:Q43"/>
    <mergeCell ref="M44:Q44"/>
    <mergeCell ref="B45:C45"/>
    <mergeCell ref="M45:Q45"/>
    <mergeCell ref="B46:O46"/>
    <mergeCell ref="P46:Q46"/>
    <mergeCell ref="M53:Q53"/>
    <mergeCell ref="B54:D54"/>
    <mergeCell ref="M54:Q54"/>
    <mergeCell ref="M48:Q48"/>
    <mergeCell ref="B49:C49"/>
    <mergeCell ref="M49:Q49"/>
    <mergeCell ref="B50:P50"/>
    <mergeCell ref="B51:Q51"/>
    <mergeCell ref="B52:L52"/>
    <mergeCell ref="M52:Q5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646C-5F51-4976-88D7-8C0D7617EAE0}">
  <dimension ref="A1:AE109"/>
  <sheetViews>
    <sheetView zoomScale="80" zoomScaleNormal="80" workbookViewId="0">
      <pane ySplit="13" topLeftCell="A14" activePane="bottomLeft" state="frozen"/>
      <selection pane="bottomLeft" activeCell="H14" sqref="H14:R40"/>
    </sheetView>
  </sheetViews>
  <sheetFormatPr defaultRowHeight="15" outlineLevelRow="1" x14ac:dyDescent="0.25"/>
  <cols>
    <col min="1" max="1" width="5.7109375" customWidth="1"/>
    <col min="2" max="2" width="13.42578125" customWidth="1"/>
    <col min="3" max="3" width="26.42578125" customWidth="1"/>
    <col min="4" max="4" width="8" customWidth="1"/>
    <col min="5" max="5" width="13.28515625" customWidth="1"/>
    <col min="6" max="6" width="7.5703125" customWidth="1"/>
    <col min="7" max="7" width="10.42578125" customWidth="1"/>
    <col min="19" max="19" width="1.28515625" customWidth="1"/>
    <col min="31" max="31" width="15.140625" customWidth="1"/>
  </cols>
  <sheetData>
    <row r="1" spans="1:31" outlineLevel="1" x14ac:dyDescent="0.25">
      <c r="A1" s="1"/>
      <c r="B1" s="1"/>
      <c r="C1" s="2"/>
      <c r="D1" s="3"/>
      <c r="E1" s="3"/>
      <c r="F1" s="3" t="s">
        <v>0</v>
      </c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8" t="s">
        <v>1</v>
      </c>
      <c r="AA1" s="248"/>
      <c r="AB1" s="248"/>
      <c r="AC1" s="248"/>
      <c r="AD1" s="248"/>
      <c r="AE1" s="248"/>
    </row>
    <row r="2" spans="1:31" outlineLevel="1" x14ac:dyDescent="0.25">
      <c r="A2" s="1"/>
      <c r="B2" s="1"/>
      <c r="C2" s="2"/>
      <c r="D2" s="3"/>
      <c r="E2" s="3"/>
      <c r="F2" s="3" t="s">
        <v>2</v>
      </c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3</v>
      </c>
      <c r="AA2" s="3"/>
      <c r="AB2" s="4"/>
      <c r="AC2" s="3" t="s">
        <v>4</v>
      </c>
      <c r="AD2" s="3"/>
      <c r="AE2" s="3"/>
    </row>
    <row r="3" spans="1:31" outlineLevel="1" x14ac:dyDescent="0.25">
      <c r="A3" s="1"/>
      <c r="B3" s="1"/>
      <c r="C3" s="2"/>
      <c r="D3" s="3"/>
      <c r="E3" s="3"/>
      <c r="F3" s="3" t="s">
        <v>5</v>
      </c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4"/>
      <c r="AC3" s="3" t="s">
        <v>7</v>
      </c>
      <c r="AD3" s="3"/>
      <c r="AE3" s="3"/>
    </row>
    <row r="4" spans="1:31" outlineLevel="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8</v>
      </c>
      <c r="AA4" s="3"/>
      <c r="AB4" s="4"/>
      <c r="AC4" s="3" t="s">
        <v>9</v>
      </c>
      <c r="AD4" s="3"/>
      <c r="AE4" s="3"/>
    </row>
    <row r="5" spans="1:31" ht="15.75" outlineLevel="1" thickBot="1" x14ac:dyDescent="0.3">
      <c r="A5" s="6"/>
      <c r="B5" s="6"/>
      <c r="C5" s="7"/>
      <c r="D5" s="8"/>
      <c r="E5" s="8"/>
      <c r="F5" s="8" t="s">
        <v>10</v>
      </c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 t="s">
        <v>11</v>
      </c>
      <c r="AD5" s="8"/>
      <c r="AE5" s="8"/>
    </row>
    <row r="6" spans="1:31" ht="15.75" outlineLevel="1" thickTop="1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  <c r="AD6" s="3"/>
      <c r="AE6" s="3"/>
    </row>
    <row r="7" spans="1:31" outlineLevel="1" x14ac:dyDescent="0.25">
      <c r="A7" s="1"/>
      <c r="B7" s="1"/>
      <c r="C7" s="2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"/>
      <c r="AC7" s="11"/>
      <c r="AD7" s="11"/>
      <c r="AE7" s="12" t="s">
        <v>370</v>
      </c>
    </row>
    <row r="8" spans="1:31" outlineLevel="1" x14ac:dyDescent="0.25">
      <c r="A8" s="13"/>
      <c r="B8" s="14" t="s">
        <v>12</v>
      </c>
      <c r="C8" s="15"/>
      <c r="D8" s="11"/>
      <c r="E8" s="11"/>
      <c r="F8" s="11"/>
      <c r="G8" s="11"/>
      <c r="H8" s="11"/>
      <c r="I8" s="11"/>
      <c r="J8" s="11"/>
      <c r="K8" s="11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outlineLevel="1" x14ac:dyDescent="0.25">
      <c r="A9" s="1"/>
      <c r="B9" s="1"/>
      <c r="C9" s="2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7"/>
      <c r="AA9" s="17"/>
      <c r="AB9" s="11"/>
      <c r="AC9" s="11"/>
      <c r="AD9" s="11"/>
      <c r="AE9" s="18"/>
    </row>
    <row r="10" spans="1:31" outlineLevel="1" x14ac:dyDescent="0.25"/>
    <row r="11" spans="1:31" ht="36" customHeight="1" x14ac:dyDescent="0.25">
      <c r="A11" s="264" t="s">
        <v>13</v>
      </c>
      <c r="B11" s="266" t="s">
        <v>14</v>
      </c>
      <c r="C11" s="262" t="s">
        <v>15</v>
      </c>
      <c r="D11" s="266" t="s">
        <v>16</v>
      </c>
      <c r="E11" s="266" t="s">
        <v>17</v>
      </c>
      <c r="F11" s="266" t="s">
        <v>18</v>
      </c>
      <c r="G11" s="266" t="s">
        <v>19</v>
      </c>
      <c r="H11" s="269" t="s">
        <v>20</v>
      </c>
      <c r="I11" s="270"/>
      <c r="J11" s="270"/>
      <c r="K11" s="270"/>
      <c r="L11" s="270"/>
      <c r="M11" s="270"/>
      <c r="N11" s="270"/>
      <c r="O11" s="270"/>
      <c r="P11" s="270"/>
      <c r="Q11" s="270"/>
      <c r="R11" s="271"/>
      <c r="S11" s="37"/>
      <c r="T11" s="272" t="s">
        <v>21</v>
      </c>
      <c r="U11" s="270"/>
      <c r="V11" s="270"/>
      <c r="W11" s="270"/>
      <c r="X11" s="270"/>
      <c r="Y11" s="270"/>
      <c r="Z11" s="270"/>
      <c r="AA11" s="270"/>
      <c r="AB11" s="270"/>
      <c r="AC11" s="270"/>
      <c r="AD11" s="271"/>
      <c r="AE11" s="262" t="s">
        <v>22</v>
      </c>
    </row>
    <row r="12" spans="1:31" ht="31.5" customHeight="1" x14ac:dyDescent="0.25">
      <c r="A12" s="265"/>
      <c r="B12" s="265"/>
      <c r="C12" s="263"/>
      <c r="D12" s="267"/>
      <c r="E12" s="267"/>
      <c r="F12" s="267"/>
      <c r="G12" s="268"/>
      <c r="H12" s="52" t="s">
        <v>23</v>
      </c>
      <c r="I12" s="53" t="s">
        <v>24</v>
      </c>
      <c r="J12" s="53" t="s">
        <v>25</v>
      </c>
      <c r="K12" s="53" t="s">
        <v>26</v>
      </c>
      <c r="L12" s="53" t="s">
        <v>27</v>
      </c>
      <c r="M12" s="53" t="s">
        <v>28</v>
      </c>
      <c r="N12" s="53" t="s">
        <v>29</v>
      </c>
      <c r="O12" s="53" t="s">
        <v>30</v>
      </c>
      <c r="P12" s="53" t="s">
        <v>31</v>
      </c>
      <c r="Q12" s="53" t="s">
        <v>32</v>
      </c>
      <c r="R12" s="53" t="s">
        <v>33</v>
      </c>
      <c r="S12" s="37"/>
      <c r="T12" s="54" t="s">
        <v>34</v>
      </c>
      <c r="U12" s="55" t="s">
        <v>35</v>
      </c>
      <c r="V12" s="55" t="s">
        <v>36</v>
      </c>
      <c r="W12" s="55" t="s">
        <v>37</v>
      </c>
      <c r="X12" s="55" t="s">
        <v>38</v>
      </c>
      <c r="Y12" s="55" t="s">
        <v>39</v>
      </c>
      <c r="Z12" s="55" t="s">
        <v>40</v>
      </c>
      <c r="AA12" s="55" t="s">
        <v>41</v>
      </c>
      <c r="AB12" s="53" t="s">
        <v>42</v>
      </c>
      <c r="AC12" s="53" t="s">
        <v>43</v>
      </c>
      <c r="AD12" s="56" t="s">
        <v>44</v>
      </c>
      <c r="AE12" s="263"/>
    </row>
    <row r="13" spans="1:31" ht="13.5" customHeight="1" x14ac:dyDescent="0.25">
      <c r="A13" s="51"/>
      <c r="B13" s="57"/>
      <c r="C13" s="58"/>
      <c r="D13" s="58"/>
      <c r="E13" s="58"/>
      <c r="F13" s="58"/>
      <c r="G13" s="58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  <c r="T13" s="83"/>
      <c r="U13" s="84"/>
      <c r="V13" s="84"/>
      <c r="W13" s="84"/>
      <c r="X13" s="84"/>
      <c r="Y13" s="84"/>
      <c r="Z13" s="84"/>
      <c r="AA13" s="84"/>
      <c r="AB13" s="81"/>
      <c r="AC13" s="81"/>
      <c r="AD13" s="85"/>
      <c r="AE13" s="58"/>
    </row>
    <row r="14" spans="1:31" ht="15.75" x14ac:dyDescent="0.25">
      <c r="A14" s="34">
        <v>1</v>
      </c>
      <c r="B14" s="35" t="s">
        <v>71</v>
      </c>
      <c r="C14" s="230" t="s">
        <v>49</v>
      </c>
      <c r="D14" s="70">
        <v>220</v>
      </c>
      <c r="E14" s="226" t="s">
        <v>50</v>
      </c>
      <c r="F14" s="87">
        <v>6</v>
      </c>
      <c r="G14" s="87">
        <v>3000</v>
      </c>
      <c r="H14" s="240">
        <v>40</v>
      </c>
      <c r="I14" s="240">
        <v>40</v>
      </c>
      <c r="J14" s="240">
        <v>40</v>
      </c>
      <c r="K14" s="240">
        <v>40</v>
      </c>
      <c r="L14" s="240">
        <v>40</v>
      </c>
      <c r="M14" s="240">
        <v>39.5</v>
      </c>
      <c r="N14" s="240">
        <v>39.5</v>
      </c>
      <c r="O14" s="240">
        <v>39.5</v>
      </c>
      <c r="P14" s="240">
        <v>39.5</v>
      </c>
      <c r="Q14" s="240">
        <v>39</v>
      </c>
      <c r="R14" s="240">
        <v>39</v>
      </c>
      <c r="S14" s="71">
        <v>0</v>
      </c>
      <c r="T14" s="72">
        <f>$D14*H14</f>
        <v>8800</v>
      </c>
      <c r="U14" s="72">
        <f t="shared" ref="U14:AD29" si="0">$D14*I14</f>
        <v>8800</v>
      </c>
      <c r="V14" s="72">
        <f t="shared" si="0"/>
        <v>8800</v>
      </c>
      <c r="W14" s="72">
        <f t="shared" si="0"/>
        <v>8800</v>
      </c>
      <c r="X14" s="72">
        <f t="shared" si="0"/>
        <v>8800</v>
      </c>
      <c r="Y14" s="72">
        <f t="shared" si="0"/>
        <v>8690</v>
      </c>
      <c r="Z14" s="72">
        <f t="shared" si="0"/>
        <v>8690</v>
      </c>
      <c r="AA14" s="72">
        <f t="shared" si="0"/>
        <v>8690</v>
      </c>
      <c r="AB14" s="72">
        <f t="shared" si="0"/>
        <v>8690</v>
      </c>
      <c r="AC14" s="72">
        <f t="shared" si="0"/>
        <v>8580</v>
      </c>
      <c r="AD14" s="72">
        <f t="shared" si="0"/>
        <v>8580</v>
      </c>
      <c r="AE14" s="214" t="s">
        <v>364</v>
      </c>
    </row>
    <row r="15" spans="1:31" ht="15.75" x14ac:dyDescent="0.25">
      <c r="A15" s="34">
        <v>2</v>
      </c>
      <c r="B15" s="35" t="s">
        <v>71</v>
      </c>
      <c r="C15" s="230" t="s">
        <v>78</v>
      </c>
      <c r="D15" s="70">
        <v>220</v>
      </c>
      <c r="E15" s="226" t="s">
        <v>50</v>
      </c>
      <c r="F15" s="87">
        <v>3</v>
      </c>
      <c r="G15" s="87">
        <v>3000</v>
      </c>
      <c r="H15" s="240">
        <v>19</v>
      </c>
      <c r="I15" s="240">
        <v>19</v>
      </c>
      <c r="J15" s="240">
        <v>19</v>
      </c>
      <c r="K15" s="240">
        <v>19</v>
      </c>
      <c r="L15" s="240">
        <v>19</v>
      </c>
      <c r="M15" s="240">
        <v>18.5</v>
      </c>
      <c r="N15" s="240">
        <v>18.5</v>
      </c>
      <c r="O15" s="240">
        <v>18.5</v>
      </c>
      <c r="P15" s="240">
        <v>18.5</v>
      </c>
      <c r="Q15" s="240">
        <v>18</v>
      </c>
      <c r="R15" s="240">
        <v>18</v>
      </c>
      <c r="S15" s="71">
        <v>0</v>
      </c>
      <c r="T15" s="72">
        <f t="shared" ref="T15:AD40" si="1">$D15*H15</f>
        <v>4180</v>
      </c>
      <c r="U15" s="72">
        <f t="shared" si="0"/>
        <v>4180</v>
      </c>
      <c r="V15" s="72">
        <f t="shared" si="0"/>
        <v>4180</v>
      </c>
      <c r="W15" s="72">
        <f t="shared" si="0"/>
        <v>4180</v>
      </c>
      <c r="X15" s="72">
        <f t="shared" si="0"/>
        <v>4180</v>
      </c>
      <c r="Y15" s="72">
        <f t="shared" si="0"/>
        <v>4070</v>
      </c>
      <c r="Z15" s="72">
        <f t="shared" si="0"/>
        <v>4070</v>
      </c>
      <c r="AA15" s="72">
        <f t="shared" si="0"/>
        <v>4070</v>
      </c>
      <c r="AB15" s="72">
        <f t="shared" si="0"/>
        <v>4070</v>
      </c>
      <c r="AC15" s="72">
        <f t="shared" si="0"/>
        <v>3960</v>
      </c>
      <c r="AD15" s="72">
        <f t="shared" si="0"/>
        <v>3960</v>
      </c>
      <c r="AE15" s="214" t="s">
        <v>364</v>
      </c>
    </row>
    <row r="16" spans="1:31" ht="15.75" x14ac:dyDescent="0.25">
      <c r="A16" s="34">
        <v>3</v>
      </c>
      <c r="B16" s="35" t="s">
        <v>71</v>
      </c>
      <c r="C16" s="230" t="s">
        <v>81</v>
      </c>
      <c r="D16" s="70">
        <v>220</v>
      </c>
      <c r="E16" s="226" t="s">
        <v>50</v>
      </c>
      <c r="F16" s="87">
        <v>4</v>
      </c>
      <c r="G16" s="87">
        <v>3000</v>
      </c>
      <c r="H16" s="240">
        <v>31</v>
      </c>
      <c r="I16" s="240">
        <v>31</v>
      </c>
      <c r="J16" s="240">
        <v>31</v>
      </c>
      <c r="K16" s="240">
        <v>31</v>
      </c>
      <c r="L16" s="240">
        <v>31</v>
      </c>
      <c r="M16" s="240">
        <v>30.5</v>
      </c>
      <c r="N16" s="240">
        <v>30.5</v>
      </c>
      <c r="O16" s="240">
        <v>30.5</v>
      </c>
      <c r="P16" s="240">
        <v>30.5</v>
      </c>
      <c r="Q16" s="240">
        <v>30</v>
      </c>
      <c r="R16" s="240">
        <v>30</v>
      </c>
      <c r="S16" s="71">
        <v>0</v>
      </c>
      <c r="T16" s="72">
        <f t="shared" si="1"/>
        <v>6820</v>
      </c>
      <c r="U16" s="72">
        <f t="shared" si="0"/>
        <v>6820</v>
      </c>
      <c r="V16" s="72">
        <f t="shared" si="0"/>
        <v>6820</v>
      </c>
      <c r="W16" s="72">
        <f t="shared" si="0"/>
        <v>6820</v>
      </c>
      <c r="X16" s="72">
        <f t="shared" si="0"/>
        <v>6820</v>
      </c>
      <c r="Y16" s="72">
        <f t="shared" si="0"/>
        <v>6710</v>
      </c>
      <c r="Z16" s="72">
        <f t="shared" si="0"/>
        <v>6710</v>
      </c>
      <c r="AA16" s="72">
        <f t="shared" si="0"/>
        <v>6710</v>
      </c>
      <c r="AB16" s="72">
        <f t="shared" si="0"/>
        <v>6710</v>
      </c>
      <c r="AC16" s="72">
        <f t="shared" si="0"/>
        <v>6600</v>
      </c>
      <c r="AD16" s="72">
        <f t="shared" si="0"/>
        <v>6600</v>
      </c>
      <c r="AE16" s="214" t="s">
        <v>364</v>
      </c>
    </row>
    <row r="17" spans="1:31" ht="15.75" x14ac:dyDescent="0.25">
      <c r="A17" s="34">
        <v>4</v>
      </c>
      <c r="B17" s="35" t="s">
        <v>71</v>
      </c>
      <c r="C17" s="230" t="s">
        <v>82</v>
      </c>
      <c r="D17" s="70">
        <v>220</v>
      </c>
      <c r="E17" s="226" t="s">
        <v>50</v>
      </c>
      <c r="F17" s="87">
        <v>2</v>
      </c>
      <c r="G17" s="87">
        <v>2800</v>
      </c>
      <c r="H17" s="240">
        <v>18</v>
      </c>
      <c r="I17" s="240">
        <v>18</v>
      </c>
      <c r="J17" s="240">
        <v>18</v>
      </c>
      <c r="K17" s="240">
        <v>18</v>
      </c>
      <c r="L17" s="240">
        <v>18</v>
      </c>
      <c r="M17" s="240">
        <v>17.5</v>
      </c>
      <c r="N17" s="240">
        <v>17.5</v>
      </c>
      <c r="O17" s="240">
        <v>17.5</v>
      </c>
      <c r="P17" s="240">
        <v>17.5</v>
      </c>
      <c r="Q17" s="240">
        <v>17</v>
      </c>
      <c r="R17" s="240">
        <v>17</v>
      </c>
      <c r="S17" s="71">
        <v>0</v>
      </c>
      <c r="T17" s="72">
        <f t="shared" si="1"/>
        <v>3960</v>
      </c>
      <c r="U17" s="72">
        <f t="shared" si="0"/>
        <v>3960</v>
      </c>
      <c r="V17" s="72">
        <f t="shared" si="0"/>
        <v>3960</v>
      </c>
      <c r="W17" s="72">
        <f t="shared" si="0"/>
        <v>3960</v>
      </c>
      <c r="X17" s="72">
        <f t="shared" si="0"/>
        <v>3960</v>
      </c>
      <c r="Y17" s="72">
        <f t="shared" si="0"/>
        <v>3850</v>
      </c>
      <c r="Z17" s="72">
        <f t="shared" si="0"/>
        <v>3850</v>
      </c>
      <c r="AA17" s="72">
        <f t="shared" si="0"/>
        <v>3850</v>
      </c>
      <c r="AB17" s="72">
        <f t="shared" si="0"/>
        <v>3850</v>
      </c>
      <c r="AC17" s="72">
        <f t="shared" si="0"/>
        <v>3740</v>
      </c>
      <c r="AD17" s="72">
        <f t="shared" si="0"/>
        <v>3740</v>
      </c>
      <c r="AE17" s="214" t="s">
        <v>364</v>
      </c>
    </row>
    <row r="18" spans="1:31" ht="15.75" x14ac:dyDescent="0.25">
      <c r="A18" s="34">
        <v>5</v>
      </c>
      <c r="B18" s="35" t="s">
        <v>71</v>
      </c>
      <c r="C18" s="230" t="s">
        <v>53</v>
      </c>
      <c r="D18" s="70">
        <v>220</v>
      </c>
      <c r="E18" s="226" t="s">
        <v>50</v>
      </c>
      <c r="F18" s="87">
        <v>3</v>
      </c>
      <c r="G18" s="87">
        <v>3000</v>
      </c>
      <c r="H18" s="240">
        <v>22</v>
      </c>
      <c r="I18" s="240">
        <v>22</v>
      </c>
      <c r="J18" s="240">
        <v>22</v>
      </c>
      <c r="K18" s="240">
        <v>22</v>
      </c>
      <c r="L18" s="240">
        <v>22</v>
      </c>
      <c r="M18" s="240">
        <v>21.5</v>
      </c>
      <c r="N18" s="240">
        <v>21.5</v>
      </c>
      <c r="O18" s="240">
        <v>21.5</v>
      </c>
      <c r="P18" s="240">
        <v>21.5</v>
      </c>
      <c r="Q18" s="240">
        <v>21</v>
      </c>
      <c r="R18" s="240">
        <v>21</v>
      </c>
      <c r="S18" s="71">
        <v>0</v>
      </c>
      <c r="T18" s="72">
        <f t="shared" si="1"/>
        <v>4840</v>
      </c>
      <c r="U18" s="72">
        <f t="shared" si="0"/>
        <v>4840</v>
      </c>
      <c r="V18" s="72">
        <f t="shared" si="0"/>
        <v>4840</v>
      </c>
      <c r="W18" s="72">
        <f t="shared" si="0"/>
        <v>4840</v>
      </c>
      <c r="X18" s="72">
        <f t="shared" si="0"/>
        <v>4840</v>
      </c>
      <c r="Y18" s="72">
        <f t="shared" si="0"/>
        <v>4730</v>
      </c>
      <c r="Z18" s="72">
        <f t="shared" si="0"/>
        <v>4730</v>
      </c>
      <c r="AA18" s="72">
        <f t="shared" si="0"/>
        <v>4730</v>
      </c>
      <c r="AB18" s="72">
        <f t="shared" si="0"/>
        <v>4730</v>
      </c>
      <c r="AC18" s="72">
        <f t="shared" si="0"/>
        <v>4620</v>
      </c>
      <c r="AD18" s="72">
        <f t="shared" si="0"/>
        <v>4620</v>
      </c>
      <c r="AE18" s="214" t="s">
        <v>364</v>
      </c>
    </row>
    <row r="19" spans="1:31" ht="15.75" x14ac:dyDescent="0.25">
      <c r="A19" s="34">
        <v>6</v>
      </c>
      <c r="B19" s="35" t="s">
        <v>71</v>
      </c>
      <c r="C19" s="230" t="s">
        <v>521</v>
      </c>
      <c r="D19" s="70">
        <v>220</v>
      </c>
      <c r="E19" s="226" t="s">
        <v>50</v>
      </c>
      <c r="F19" s="87">
        <v>2</v>
      </c>
      <c r="G19" s="87">
        <v>2500</v>
      </c>
      <c r="H19" s="240">
        <v>23.5</v>
      </c>
      <c r="I19" s="240">
        <v>23.5</v>
      </c>
      <c r="J19" s="240">
        <v>23.5</v>
      </c>
      <c r="K19" s="240">
        <v>23.5</v>
      </c>
      <c r="L19" s="240">
        <v>23.5</v>
      </c>
      <c r="M19" s="240">
        <v>23</v>
      </c>
      <c r="N19" s="240">
        <v>23</v>
      </c>
      <c r="O19" s="240">
        <v>23</v>
      </c>
      <c r="P19" s="240">
        <v>23</v>
      </c>
      <c r="Q19" s="240">
        <v>22.5</v>
      </c>
      <c r="R19" s="240">
        <v>22.5</v>
      </c>
      <c r="S19" s="71">
        <v>0</v>
      </c>
      <c r="T19" s="72">
        <f>$D19*H19</f>
        <v>5170</v>
      </c>
      <c r="U19" s="72">
        <f t="shared" si="0"/>
        <v>5170</v>
      </c>
      <c r="V19" s="72">
        <f t="shared" si="0"/>
        <v>5170</v>
      </c>
      <c r="W19" s="72">
        <f t="shared" si="0"/>
        <v>5170</v>
      </c>
      <c r="X19" s="72">
        <f t="shared" si="0"/>
        <v>5170</v>
      </c>
      <c r="Y19" s="72">
        <f t="shared" si="0"/>
        <v>5060</v>
      </c>
      <c r="Z19" s="72">
        <f t="shared" si="0"/>
        <v>5060</v>
      </c>
      <c r="AA19" s="72">
        <f t="shared" si="0"/>
        <v>5060</v>
      </c>
      <c r="AB19" s="72">
        <f t="shared" si="0"/>
        <v>5060</v>
      </c>
      <c r="AC19" s="72">
        <f t="shared" si="0"/>
        <v>4950</v>
      </c>
      <c r="AD19" s="72">
        <f t="shared" si="0"/>
        <v>4950</v>
      </c>
      <c r="AE19" s="214" t="s">
        <v>364</v>
      </c>
    </row>
    <row r="20" spans="1:31" ht="15.75" x14ac:dyDescent="0.25">
      <c r="A20" s="34">
        <v>7</v>
      </c>
      <c r="B20" s="35" t="s">
        <v>71</v>
      </c>
      <c r="C20" s="230" t="s">
        <v>83</v>
      </c>
      <c r="D20" s="70">
        <v>220</v>
      </c>
      <c r="E20" s="226" t="s">
        <v>50</v>
      </c>
      <c r="F20" s="87">
        <v>3</v>
      </c>
      <c r="G20" s="87">
        <v>3000</v>
      </c>
      <c r="H20" s="240">
        <v>19</v>
      </c>
      <c r="I20" s="240">
        <v>19</v>
      </c>
      <c r="J20" s="240">
        <v>19</v>
      </c>
      <c r="K20" s="240">
        <v>19</v>
      </c>
      <c r="L20" s="240">
        <v>19</v>
      </c>
      <c r="M20" s="240">
        <v>18.5</v>
      </c>
      <c r="N20" s="240">
        <v>18.5</v>
      </c>
      <c r="O20" s="240">
        <v>18.5</v>
      </c>
      <c r="P20" s="240">
        <v>18.5</v>
      </c>
      <c r="Q20" s="240">
        <v>18</v>
      </c>
      <c r="R20" s="240">
        <v>18</v>
      </c>
      <c r="S20" s="71">
        <v>0</v>
      </c>
      <c r="T20" s="72">
        <f t="shared" si="1"/>
        <v>4180</v>
      </c>
      <c r="U20" s="72">
        <f t="shared" si="0"/>
        <v>4180</v>
      </c>
      <c r="V20" s="72">
        <f t="shared" si="0"/>
        <v>4180</v>
      </c>
      <c r="W20" s="72">
        <f t="shared" si="0"/>
        <v>4180</v>
      </c>
      <c r="X20" s="72">
        <f t="shared" si="0"/>
        <v>4180</v>
      </c>
      <c r="Y20" s="72">
        <f t="shared" si="0"/>
        <v>4070</v>
      </c>
      <c r="Z20" s="72">
        <f t="shared" si="0"/>
        <v>4070</v>
      </c>
      <c r="AA20" s="72">
        <f t="shared" si="0"/>
        <v>4070</v>
      </c>
      <c r="AB20" s="72">
        <f t="shared" si="0"/>
        <v>4070</v>
      </c>
      <c r="AC20" s="72">
        <f t="shared" si="0"/>
        <v>3960</v>
      </c>
      <c r="AD20" s="72">
        <f t="shared" si="0"/>
        <v>3960</v>
      </c>
      <c r="AE20" s="214" t="s">
        <v>364</v>
      </c>
    </row>
    <row r="21" spans="1:31" ht="15.75" x14ac:dyDescent="0.25">
      <c r="A21" s="34">
        <v>8</v>
      </c>
      <c r="B21" s="35" t="s">
        <v>71</v>
      </c>
      <c r="C21" s="230" t="s">
        <v>55</v>
      </c>
      <c r="D21" s="70">
        <v>220</v>
      </c>
      <c r="E21" s="226" t="s">
        <v>50</v>
      </c>
      <c r="F21" s="87">
        <v>9</v>
      </c>
      <c r="G21" s="87">
        <v>3500</v>
      </c>
      <c r="H21" s="240">
        <v>31</v>
      </c>
      <c r="I21" s="240">
        <v>31</v>
      </c>
      <c r="J21" s="240">
        <v>31</v>
      </c>
      <c r="K21" s="240">
        <v>31</v>
      </c>
      <c r="L21" s="240">
        <v>31</v>
      </c>
      <c r="M21" s="240">
        <v>30.5</v>
      </c>
      <c r="N21" s="240">
        <v>30.5</v>
      </c>
      <c r="O21" s="240">
        <v>30.5</v>
      </c>
      <c r="P21" s="240">
        <v>30.5</v>
      </c>
      <c r="Q21" s="240">
        <v>30</v>
      </c>
      <c r="R21" s="240">
        <v>30</v>
      </c>
      <c r="S21" s="71">
        <v>0</v>
      </c>
      <c r="T21" s="72">
        <f t="shared" si="1"/>
        <v>6820</v>
      </c>
      <c r="U21" s="72">
        <f t="shared" si="0"/>
        <v>6820</v>
      </c>
      <c r="V21" s="72">
        <f t="shared" si="0"/>
        <v>6820</v>
      </c>
      <c r="W21" s="72">
        <f t="shared" si="0"/>
        <v>6820</v>
      </c>
      <c r="X21" s="72">
        <f t="shared" si="0"/>
        <v>6820</v>
      </c>
      <c r="Y21" s="72">
        <f t="shared" si="0"/>
        <v>6710</v>
      </c>
      <c r="Z21" s="72">
        <f t="shared" si="0"/>
        <v>6710</v>
      </c>
      <c r="AA21" s="72">
        <f t="shared" si="0"/>
        <v>6710</v>
      </c>
      <c r="AB21" s="72">
        <f t="shared" si="0"/>
        <v>6710</v>
      </c>
      <c r="AC21" s="72">
        <f t="shared" si="0"/>
        <v>6600</v>
      </c>
      <c r="AD21" s="72">
        <f t="shared" si="0"/>
        <v>6600</v>
      </c>
      <c r="AE21" s="214" t="s">
        <v>364</v>
      </c>
    </row>
    <row r="22" spans="1:31" ht="15.75" x14ac:dyDescent="0.25">
      <c r="A22" s="34">
        <v>9</v>
      </c>
      <c r="B22" s="35" t="s">
        <v>71</v>
      </c>
      <c r="C22" s="230" t="s">
        <v>88</v>
      </c>
      <c r="D22" s="70">
        <v>250</v>
      </c>
      <c r="E22" s="226" t="s">
        <v>50</v>
      </c>
      <c r="F22" s="87">
        <v>2</v>
      </c>
      <c r="G22" s="87">
        <v>3000</v>
      </c>
      <c r="H22" s="240">
        <v>18</v>
      </c>
      <c r="I22" s="240">
        <v>18</v>
      </c>
      <c r="J22" s="240">
        <v>18</v>
      </c>
      <c r="K22" s="240">
        <v>18</v>
      </c>
      <c r="L22" s="240">
        <v>18</v>
      </c>
      <c r="M22" s="240">
        <v>17.5</v>
      </c>
      <c r="N22" s="240">
        <v>17.5</v>
      </c>
      <c r="O22" s="240">
        <v>17.5</v>
      </c>
      <c r="P22" s="240">
        <v>17.5</v>
      </c>
      <c r="Q22" s="240">
        <v>17</v>
      </c>
      <c r="R22" s="240">
        <v>17</v>
      </c>
      <c r="S22" s="71">
        <v>0</v>
      </c>
      <c r="T22" s="72">
        <f t="shared" si="1"/>
        <v>4500</v>
      </c>
      <c r="U22" s="72">
        <f t="shared" si="0"/>
        <v>4500</v>
      </c>
      <c r="V22" s="72">
        <f t="shared" si="0"/>
        <v>4500</v>
      </c>
      <c r="W22" s="72">
        <f t="shared" si="0"/>
        <v>4500</v>
      </c>
      <c r="X22" s="72">
        <f t="shared" si="0"/>
        <v>4500</v>
      </c>
      <c r="Y22" s="72">
        <f t="shared" si="0"/>
        <v>4375</v>
      </c>
      <c r="Z22" s="72">
        <f t="shared" si="0"/>
        <v>4375</v>
      </c>
      <c r="AA22" s="72">
        <f t="shared" si="0"/>
        <v>4375</v>
      </c>
      <c r="AB22" s="72">
        <f t="shared" si="0"/>
        <v>4375</v>
      </c>
      <c r="AC22" s="72">
        <f t="shared" si="0"/>
        <v>4250</v>
      </c>
      <c r="AD22" s="72">
        <f t="shared" si="0"/>
        <v>4250</v>
      </c>
      <c r="AE22" s="214" t="s">
        <v>364</v>
      </c>
    </row>
    <row r="23" spans="1:31" ht="15.75" x14ac:dyDescent="0.25">
      <c r="A23" s="34">
        <v>10</v>
      </c>
      <c r="B23" s="35" t="s">
        <v>71</v>
      </c>
      <c r="C23" s="230" t="s">
        <v>58</v>
      </c>
      <c r="D23" s="70">
        <v>220</v>
      </c>
      <c r="E23" s="226" t="s">
        <v>50</v>
      </c>
      <c r="F23" s="87">
        <v>9</v>
      </c>
      <c r="G23" s="87">
        <v>3500</v>
      </c>
      <c r="H23" s="240">
        <v>31</v>
      </c>
      <c r="I23" s="240">
        <v>31</v>
      </c>
      <c r="J23" s="240">
        <v>31</v>
      </c>
      <c r="K23" s="240">
        <v>31</v>
      </c>
      <c r="L23" s="240">
        <v>31</v>
      </c>
      <c r="M23" s="240">
        <v>30.5</v>
      </c>
      <c r="N23" s="240">
        <v>30.5</v>
      </c>
      <c r="O23" s="240">
        <v>30.5</v>
      </c>
      <c r="P23" s="240">
        <v>30.5</v>
      </c>
      <c r="Q23" s="240">
        <v>30</v>
      </c>
      <c r="R23" s="240">
        <v>30</v>
      </c>
      <c r="S23" s="71">
        <v>0</v>
      </c>
      <c r="T23" s="72">
        <f t="shared" si="1"/>
        <v>6820</v>
      </c>
      <c r="U23" s="72">
        <f t="shared" si="0"/>
        <v>6820</v>
      </c>
      <c r="V23" s="72">
        <f t="shared" si="0"/>
        <v>6820</v>
      </c>
      <c r="W23" s="72">
        <f t="shared" si="0"/>
        <v>6820</v>
      </c>
      <c r="X23" s="72">
        <f t="shared" si="0"/>
        <v>6820</v>
      </c>
      <c r="Y23" s="72">
        <f t="shared" si="0"/>
        <v>6710</v>
      </c>
      <c r="Z23" s="72">
        <f t="shared" si="0"/>
        <v>6710</v>
      </c>
      <c r="AA23" s="72">
        <f t="shared" si="0"/>
        <v>6710</v>
      </c>
      <c r="AB23" s="72">
        <f t="shared" si="0"/>
        <v>6710</v>
      </c>
      <c r="AC23" s="72">
        <f t="shared" si="0"/>
        <v>6600</v>
      </c>
      <c r="AD23" s="72">
        <f t="shared" si="0"/>
        <v>6600</v>
      </c>
      <c r="AE23" s="214" t="s">
        <v>364</v>
      </c>
    </row>
    <row r="24" spans="1:31" ht="15.75" x14ac:dyDescent="0.25">
      <c r="A24" s="34">
        <v>11</v>
      </c>
      <c r="B24" s="35" t="s">
        <v>71</v>
      </c>
      <c r="C24" s="232" t="s">
        <v>89</v>
      </c>
      <c r="D24" s="70">
        <v>220</v>
      </c>
      <c r="E24" s="226" t="s">
        <v>50</v>
      </c>
      <c r="F24" s="216">
        <v>18</v>
      </c>
      <c r="G24" s="87">
        <v>3000</v>
      </c>
      <c r="H24" s="240">
        <v>63</v>
      </c>
      <c r="I24" s="240">
        <v>63</v>
      </c>
      <c r="J24" s="240">
        <v>63</v>
      </c>
      <c r="K24" s="240">
        <v>63</v>
      </c>
      <c r="L24" s="240">
        <v>63</v>
      </c>
      <c r="M24" s="240">
        <v>62.5</v>
      </c>
      <c r="N24" s="240">
        <v>62.5</v>
      </c>
      <c r="O24" s="240">
        <v>62.5</v>
      </c>
      <c r="P24" s="240">
        <v>62.5</v>
      </c>
      <c r="Q24" s="240">
        <v>62</v>
      </c>
      <c r="R24" s="240">
        <v>62</v>
      </c>
      <c r="S24" s="71">
        <v>0</v>
      </c>
      <c r="T24" s="72">
        <f t="shared" si="1"/>
        <v>13860</v>
      </c>
      <c r="U24" s="72">
        <f t="shared" si="0"/>
        <v>13860</v>
      </c>
      <c r="V24" s="72">
        <f t="shared" si="0"/>
        <v>13860</v>
      </c>
      <c r="W24" s="72">
        <f t="shared" si="0"/>
        <v>13860</v>
      </c>
      <c r="X24" s="72">
        <f t="shared" si="0"/>
        <v>13860</v>
      </c>
      <c r="Y24" s="72">
        <f t="shared" si="0"/>
        <v>13750</v>
      </c>
      <c r="Z24" s="72">
        <f t="shared" si="0"/>
        <v>13750</v>
      </c>
      <c r="AA24" s="72">
        <f t="shared" si="0"/>
        <v>13750</v>
      </c>
      <c r="AB24" s="72">
        <f t="shared" si="0"/>
        <v>13750</v>
      </c>
      <c r="AC24" s="72">
        <f t="shared" si="0"/>
        <v>13640</v>
      </c>
      <c r="AD24" s="72">
        <f t="shared" si="0"/>
        <v>13640</v>
      </c>
      <c r="AE24" s="214" t="s">
        <v>364</v>
      </c>
    </row>
    <row r="25" spans="1:31" ht="15.75" x14ac:dyDescent="0.25">
      <c r="A25" s="34">
        <v>12</v>
      </c>
      <c r="B25" s="35" t="s">
        <v>71</v>
      </c>
      <c r="C25" s="230" t="s">
        <v>45</v>
      </c>
      <c r="D25" s="70">
        <v>220</v>
      </c>
      <c r="E25" s="226" t="s">
        <v>50</v>
      </c>
      <c r="F25" s="87">
        <v>16</v>
      </c>
      <c r="G25" s="87">
        <v>2000</v>
      </c>
      <c r="H25" s="240">
        <v>45</v>
      </c>
      <c r="I25" s="240">
        <v>45</v>
      </c>
      <c r="J25" s="240">
        <v>45</v>
      </c>
      <c r="K25" s="240">
        <v>45</v>
      </c>
      <c r="L25" s="240">
        <v>45</v>
      </c>
      <c r="M25" s="240">
        <v>44.5</v>
      </c>
      <c r="N25" s="240">
        <v>44.5</v>
      </c>
      <c r="O25" s="240">
        <v>44.5</v>
      </c>
      <c r="P25" s="240">
        <v>44.5</v>
      </c>
      <c r="Q25" s="240">
        <v>44</v>
      </c>
      <c r="R25" s="240">
        <v>44</v>
      </c>
      <c r="S25" s="71">
        <v>0</v>
      </c>
      <c r="T25" s="72">
        <f t="shared" si="1"/>
        <v>9900</v>
      </c>
      <c r="U25" s="72">
        <f t="shared" si="0"/>
        <v>9900</v>
      </c>
      <c r="V25" s="72">
        <f t="shared" si="0"/>
        <v>9900</v>
      </c>
      <c r="W25" s="72">
        <f t="shared" si="0"/>
        <v>9900</v>
      </c>
      <c r="X25" s="72">
        <f t="shared" si="0"/>
        <v>9900</v>
      </c>
      <c r="Y25" s="72">
        <f t="shared" si="0"/>
        <v>9790</v>
      </c>
      <c r="Z25" s="72">
        <f t="shared" si="0"/>
        <v>9790</v>
      </c>
      <c r="AA25" s="72">
        <f t="shared" si="0"/>
        <v>9790</v>
      </c>
      <c r="AB25" s="72">
        <f t="shared" si="0"/>
        <v>9790</v>
      </c>
      <c r="AC25" s="72">
        <f t="shared" si="0"/>
        <v>9680</v>
      </c>
      <c r="AD25" s="72">
        <f t="shared" si="0"/>
        <v>9680</v>
      </c>
      <c r="AE25" s="214" t="s">
        <v>364</v>
      </c>
    </row>
    <row r="26" spans="1:31" ht="15.75" x14ac:dyDescent="0.25">
      <c r="A26" s="34">
        <v>13</v>
      </c>
      <c r="B26" s="35" t="s">
        <v>71</v>
      </c>
      <c r="C26" s="230" t="s">
        <v>62</v>
      </c>
      <c r="D26" s="70">
        <v>220</v>
      </c>
      <c r="E26" s="226" t="s">
        <v>50</v>
      </c>
      <c r="F26" s="87">
        <v>5</v>
      </c>
      <c r="G26" s="87">
        <v>3000</v>
      </c>
      <c r="H26" s="240">
        <v>40</v>
      </c>
      <c r="I26" s="240">
        <v>40</v>
      </c>
      <c r="J26" s="240">
        <v>40</v>
      </c>
      <c r="K26" s="240">
        <v>40</v>
      </c>
      <c r="L26" s="240">
        <v>40</v>
      </c>
      <c r="M26" s="240">
        <v>39.5</v>
      </c>
      <c r="N26" s="240">
        <v>39.5</v>
      </c>
      <c r="O26" s="240">
        <v>39.5</v>
      </c>
      <c r="P26" s="240">
        <v>39.5</v>
      </c>
      <c r="Q26" s="240">
        <v>39</v>
      </c>
      <c r="R26" s="240">
        <v>39</v>
      </c>
      <c r="S26" s="71">
        <v>0</v>
      </c>
      <c r="T26" s="72">
        <f t="shared" si="1"/>
        <v>8800</v>
      </c>
      <c r="U26" s="72">
        <f t="shared" si="0"/>
        <v>8800</v>
      </c>
      <c r="V26" s="72">
        <f t="shared" si="0"/>
        <v>8800</v>
      </c>
      <c r="W26" s="72">
        <f t="shared" si="0"/>
        <v>8800</v>
      </c>
      <c r="X26" s="72">
        <f t="shared" si="0"/>
        <v>8800</v>
      </c>
      <c r="Y26" s="72">
        <f t="shared" si="0"/>
        <v>8690</v>
      </c>
      <c r="Z26" s="72">
        <f t="shared" si="0"/>
        <v>8690</v>
      </c>
      <c r="AA26" s="72">
        <f t="shared" si="0"/>
        <v>8690</v>
      </c>
      <c r="AB26" s="72">
        <f t="shared" si="0"/>
        <v>8690</v>
      </c>
      <c r="AC26" s="72">
        <f t="shared" si="0"/>
        <v>8580</v>
      </c>
      <c r="AD26" s="72">
        <f t="shared" si="0"/>
        <v>8580</v>
      </c>
      <c r="AE26" s="214" t="s">
        <v>364</v>
      </c>
    </row>
    <row r="27" spans="1:31" ht="15.75" x14ac:dyDescent="0.25">
      <c r="A27" s="34">
        <v>14</v>
      </c>
      <c r="B27" s="35" t="s">
        <v>71</v>
      </c>
      <c r="C27" s="230" t="s">
        <v>61</v>
      </c>
      <c r="D27" s="70">
        <v>220</v>
      </c>
      <c r="E27" s="226" t="s">
        <v>50</v>
      </c>
      <c r="F27" s="87">
        <v>6</v>
      </c>
      <c r="G27" s="87">
        <v>4500</v>
      </c>
      <c r="H27" s="240">
        <v>41</v>
      </c>
      <c r="I27" s="240">
        <v>41</v>
      </c>
      <c r="J27" s="240">
        <v>41</v>
      </c>
      <c r="K27" s="240">
        <v>41</v>
      </c>
      <c r="L27" s="240">
        <v>41</v>
      </c>
      <c r="M27" s="240">
        <v>40.5</v>
      </c>
      <c r="N27" s="240">
        <v>40.5</v>
      </c>
      <c r="O27" s="240">
        <v>40.5</v>
      </c>
      <c r="P27" s="240">
        <v>40.5</v>
      </c>
      <c r="Q27" s="240">
        <v>40</v>
      </c>
      <c r="R27" s="240">
        <v>40</v>
      </c>
      <c r="S27" s="71">
        <v>0</v>
      </c>
      <c r="T27" s="72">
        <f t="shared" si="1"/>
        <v>9020</v>
      </c>
      <c r="U27" s="72">
        <f t="shared" si="0"/>
        <v>9020</v>
      </c>
      <c r="V27" s="72">
        <f t="shared" si="0"/>
        <v>9020</v>
      </c>
      <c r="W27" s="72">
        <f t="shared" si="0"/>
        <v>9020</v>
      </c>
      <c r="X27" s="72">
        <f t="shared" si="0"/>
        <v>9020</v>
      </c>
      <c r="Y27" s="72">
        <f t="shared" si="0"/>
        <v>8910</v>
      </c>
      <c r="Z27" s="72">
        <f t="shared" si="0"/>
        <v>8910</v>
      </c>
      <c r="AA27" s="72">
        <f t="shared" si="0"/>
        <v>8910</v>
      </c>
      <c r="AB27" s="72">
        <f t="shared" si="0"/>
        <v>8910</v>
      </c>
      <c r="AC27" s="72">
        <f t="shared" si="0"/>
        <v>8800</v>
      </c>
      <c r="AD27" s="72">
        <f t="shared" si="0"/>
        <v>8800</v>
      </c>
      <c r="AE27" s="214" t="s">
        <v>364</v>
      </c>
    </row>
    <row r="28" spans="1:31" ht="15.75" x14ac:dyDescent="0.25">
      <c r="A28" s="34">
        <v>15</v>
      </c>
      <c r="B28" s="35" t="s">
        <v>71</v>
      </c>
      <c r="C28" s="230" t="s">
        <v>522</v>
      </c>
      <c r="D28" s="70">
        <v>220</v>
      </c>
      <c r="E28" s="226" t="s">
        <v>50</v>
      </c>
      <c r="F28" s="87">
        <v>3</v>
      </c>
      <c r="G28" s="87">
        <v>2800</v>
      </c>
      <c r="H28" s="240">
        <v>43</v>
      </c>
      <c r="I28" s="240">
        <v>43</v>
      </c>
      <c r="J28" s="240">
        <v>43</v>
      </c>
      <c r="K28" s="240">
        <v>43</v>
      </c>
      <c r="L28" s="240">
        <v>43</v>
      </c>
      <c r="M28" s="240">
        <v>42.5</v>
      </c>
      <c r="N28" s="240">
        <v>42.5</v>
      </c>
      <c r="O28" s="240">
        <v>42.5</v>
      </c>
      <c r="P28" s="240">
        <v>42.5</v>
      </c>
      <c r="Q28" s="240">
        <v>42</v>
      </c>
      <c r="R28" s="240">
        <v>42</v>
      </c>
      <c r="S28" s="71">
        <v>0</v>
      </c>
      <c r="T28" s="72">
        <f t="shared" si="1"/>
        <v>9460</v>
      </c>
      <c r="U28" s="72">
        <f t="shared" si="0"/>
        <v>9460</v>
      </c>
      <c r="V28" s="72">
        <f t="shared" si="0"/>
        <v>9460</v>
      </c>
      <c r="W28" s="72">
        <f t="shared" si="0"/>
        <v>9460</v>
      </c>
      <c r="X28" s="72">
        <f t="shared" si="0"/>
        <v>9460</v>
      </c>
      <c r="Y28" s="72">
        <f t="shared" si="0"/>
        <v>9350</v>
      </c>
      <c r="Z28" s="72">
        <f t="shared" si="0"/>
        <v>9350</v>
      </c>
      <c r="AA28" s="72">
        <f t="shared" si="0"/>
        <v>9350</v>
      </c>
      <c r="AB28" s="72">
        <f t="shared" si="0"/>
        <v>9350</v>
      </c>
      <c r="AC28" s="72">
        <f t="shared" si="0"/>
        <v>9240</v>
      </c>
      <c r="AD28" s="72">
        <f t="shared" si="0"/>
        <v>9240</v>
      </c>
      <c r="AE28" s="214" t="s">
        <v>364</v>
      </c>
    </row>
    <row r="29" spans="1:31" ht="15.75" x14ac:dyDescent="0.25">
      <c r="A29" s="34">
        <v>16</v>
      </c>
      <c r="B29" s="35" t="s">
        <v>71</v>
      </c>
      <c r="C29" s="230" t="s">
        <v>65</v>
      </c>
      <c r="D29" s="70">
        <v>220</v>
      </c>
      <c r="E29" s="226" t="s">
        <v>50</v>
      </c>
      <c r="F29" s="87">
        <v>10</v>
      </c>
      <c r="G29" s="87">
        <v>3000</v>
      </c>
      <c r="H29" s="240">
        <v>37</v>
      </c>
      <c r="I29" s="240">
        <v>37</v>
      </c>
      <c r="J29" s="240">
        <v>37</v>
      </c>
      <c r="K29" s="240">
        <v>37</v>
      </c>
      <c r="L29" s="240">
        <v>37</v>
      </c>
      <c r="M29" s="240">
        <v>36.5</v>
      </c>
      <c r="N29" s="240">
        <v>36.5</v>
      </c>
      <c r="O29" s="240">
        <v>36.5</v>
      </c>
      <c r="P29" s="240">
        <v>36.5</v>
      </c>
      <c r="Q29" s="240">
        <v>36</v>
      </c>
      <c r="R29" s="240">
        <v>36</v>
      </c>
      <c r="S29" s="71">
        <v>0</v>
      </c>
      <c r="T29" s="72">
        <f t="shared" si="1"/>
        <v>8140</v>
      </c>
      <c r="U29" s="72">
        <f t="shared" si="0"/>
        <v>8140</v>
      </c>
      <c r="V29" s="72">
        <f t="shared" si="0"/>
        <v>8140</v>
      </c>
      <c r="W29" s="72">
        <f t="shared" si="0"/>
        <v>8140</v>
      </c>
      <c r="X29" s="72">
        <f t="shared" si="0"/>
        <v>8140</v>
      </c>
      <c r="Y29" s="72">
        <f t="shared" si="0"/>
        <v>8030</v>
      </c>
      <c r="Z29" s="72">
        <f t="shared" si="0"/>
        <v>8030</v>
      </c>
      <c r="AA29" s="72">
        <f t="shared" si="0"/>
        <v>8030</v>
      </c>
      <c r="AB29" s="72">
        <f t="shared" si="0"/>
        <v>8030</v>
      </c>
      <c r="AC29" s="72">
        <f t="shared" si="0"/>
        <v>7920</v>
      </c>
      <c r="AD29" s="72">
        <f t="shared" si="0"/>
        <v>7920</v>
      </c>
      <c r="AE29" s="214" t="s">
        <v>364</v>
      </c>
    </row>
    <row r="30" spans="1:31" ht="15.75" x14ac:dyDescent="0.25">
      <c r="A30" s="34">
        <v>17</v>
      </c>
      <c r="B30" s="35" t="s">
        <v>71</v>
      </c>
      <c r="C30" s="230" t="s">
        <v>157</v>
      </c>
      <c r="D30" s="70">
        <v>250</v>
      </c>
      <c r="E30" s="226" t="s">
        <v>50</v>
      </c>
      <c r="F30" s="87">
        <v>21</v>
      </c>
      <c r="G30" s="87">
        <v>4000</v>
      </c>
      <c r="H30" s="240">
        <v>35</v>
      </c>
      <c r="I30" s="240">
        <v>35</v>
      </c>
      <c r="J30" s="240">
        <v>35</v>
      </c>
      <c r="K30" s="240">
        <v>35</v>
      </c>
      <c r="L30" s="240">
        <v>35</v>
      </c>
      <c r="M30" s="240">
        <v>34.5</v>
      </c>
      <c r="N30" s="240">
        <v>34.5</v>
      </c>
      <c r="O30" s="240">
        <v>34.5</v>
      </c>
      <c r="P30" s="240">
        <v>34.5</v>
      </c>
      <c r="Q30" s="240">
        <v>34</v>
      </c>
      <c r="R30" s="240">
        <v>34</v>
      </c>
      <c r="S30" s="71">
        <v>0</v>
      </c>
      <c r="T30" s="72">
        <f t="shared" si="1"/>
        <v>8750</v>
      </c>
      <c r="U30" s="72">
        <f t="shared" si="1"/>
        <v>8750</v>
      </c>
      <c r="V30" s="72">
        <f t="shared" si="1"/>
        <v>8750</v>
      </c>
      <c r="W30" s="72">
        <f t="shared" si="1"/>
        <v>8750</v>
      </c>
      <c r="X30" s="72">
        <f t="shared" si="1"/>
        <v>8750</v>
      </c>
      <c r="Y30" s="72">
        <f t="shared" si="1"/>
        <v>8625</v>
      </c>
      <c r="Z30" s="72">
        <f t="shared" si="1"/>
        <v>8625</v>
      </c>
      <c r="AA30" s="72">
        <f t="shared" si="1"/>
        <v>8625</v>
      </c>
      <c r="AB30" s="72">
        <f t="shared" si="1"/>
        <v>8625</v>
      </c>
      <c r="AC30" s="72">
        <f t="shared" si="1"/>
        <v>8500</v>
      </c>
      <c r="AD30" s="72">
        <f t="shared" si="1"/>
        <v>8500</v>
      </c>
      <c r="AE30" s="214" t="s">
        <v>364</v>
      </c>
    </row>
    <row r="31" spans="1:31" ht="15.75" x14ac:dyDescent="0.25">
      <c r="A31" s="34">
        <v>18</v>
      </c>
      <c r="B31" s="35" t="s">
        <v>71</v>
      </c>
      <c r="C31" s="230" t="s">
        <v>106</v>
      </c>
      <c r="D31" s="70">
        <v>220</v>
      </c>
      <c r="E31" s="226" t="s">
        <v>50</v>
      </c>
      <c r="F31" s="87">
        <v>18</v>
      </c>
      <c r="G31" s="87">
        <v>3500</v>
      </c>
      <c r="H31" s="240">
        <v>61</v>
      </c>
      <c r="I31" s="240">
        <v>61</v>
      </c>
      <c r="J31" s="240">
        <v>61</v>
      </c>
      <c r="K31" s="240">
        <v>61</v>
      </c>
      <c r="L31" s="240">
        <v>61</v>
      </c>
      <c r="M31" s="240">
        <v>60.5</v>
      </c>
      <c r="N31" s="240">
        <v>60.5</v>
      </c>
      <c r="O31" s="240">
        <v>60.5</v>
      </c>
      <c r="P31" s="240">
        <v>60.5</v>
      </c>
      <c r="Q31" s="240">
        <v>60</v>
      </c>
      <c r="R31" s="240">
        <v>60</v>
      </c>
      <c r="S31" s="71">
        <v>0</v>
      </c>
      <c r="T31" s="72">
        <f t="shared" si="1"/>
        <v>13420</v>
      </c>
      <c r="U31" s="72">
        <f t="shared" si="1"/>
        <v>13420</v>
      </c>
      <c r="V31" s="72">
        <f t="shared" si="1"/>
        <v>13420</v>
      </c>
      <c r="W31" s="72">
        <f t="shared" si="1"/>
        <v>13420</v>
      </c>
      <c r="X31" s="72">
        <f t="shared" si="1"/>
        <v>13420</v>
      </c>
      <c r="Y31" s="72">
        <f t="shared" si="1"/>
        <v>13310</v>
      </c>
      <c r="Z31" s="72">
        <f t="shared" si="1"/>
        <v>13310</v>
      </c>
      <c r="AA31" s="72">
        <f t="shared" si="1"/>
        <v>13310</v>
      </c>
      <c r="AB31" s="72">
        <f t="shared" si="1"/>
        <v>13310</v>
      </c>
      <c r="AC31" s="72">
        <f t="shared" si="1"/>
        <v>13200</v>
      </c>
      <c r="AD31" s="72">
        <f t="shared" si="1"/>
        <v>13200</v>
      </c>
      <c r="AE31" s="214" t="s">
        <v>364</v>
      </c>
    </row>
    <row r="32" spans="1:31" ht="15.75" x14ac:dyDescent="0.25">
      <c r="A32" s="34">
        <v>19</v>
      </c>
      <c r="B32" s="35" t="s">
        <v>71</v>
      </c>
      <c r="C32" s="230" t="s">
        <v>523</v>
      </c>
      <c r="D32" s="70">
        <v>220</v>
      </c>
      <c r="E32" s="226" t="s">
        <v>50</v>
      </c>
      <c r="F32" s="87">
        <v>2</v>
      </c>
      <c r="G32" s="87">
        <v>2500</v>
      </c>
      <c r="H32" s="240">
        <v>23.5</v>
      </c>
      <c r="I32" s="240">
        <v>23.5</v>
      </c>
      <c r="J32" s="240">
        <v>23.5</v>
      </c>
      <c r="K32" s="240">
        <v>23.5</v>
      </c>
      <c r="L32" s="240">
        <v>23.5</v>
      </c>
      <c r="M32" s="240">
        <v>23</v>
      </c>
      <c r="N32" s="240">
        <v>23</v>
      </c>
      <c r="O32" s="240">
        <v>23</v>
      </c>
      <c r="P32" s="240">
        <v>23</v>
      </c>
      <c r="Q32" s="240">
        <v>22.5</v>
      </c>
      <c r="R32" s="240">
        <v>22.5</v>
      </c>
      <c r="S32" s="71">
        <v>0</v>
      </c>
      <c r="T32" s="72">
        <f t="shared" si="1"/>
        <v>5170</v>
      </c>
      <c r="U32" s="72">
        <f t="shared" si="1"/>
        <v>5170</v>
      </c>
      <c r="V32" s="72">
        <f t="shared" si="1"/>
        <v>5170</v>
      </c>
      <c r="W32" s="72">
        <f t="shared" si="1"/>
        <v>5170</v>
      </c>
      <c r="X32" s="72">
        <f t="shared" si="1"/>
        <v>5170</v>
      </c>
      <c r="Y32" s="72">
        <f t="shared" si="1"/>
        <v>5060</v>
      </c>
      <c r="Z32" s="72">
        <f t="shared" si="1"/>
        <v>5060</v>
      </c>
      <c r="AA32" s="72">
        <f t="shared" si="1"/>
        <v>5060</v>
      </c>
      <c r="AB32" s="72">
        <f t="shared" si="1"/>
        <v>5060</v>
      </c>
      <c r="AC32" s="72">
        <f t="shared" si="1"/>
        <v>4950</v>
      </c>
      <c r="AD32" s="72">
        <f t="shared" si="1"/>
        <v>4950</v>
      </c>
      <c r="AE32" s="214" t="s">
        <v>364</v>
      </c>
    </row>
    <row r="33" spans="1:31" ht="15.75" x14ac:dyDescent="0.25">
      <c r="A33" s="34">
        <v>20</v>
      </c>
      <c r="B33" s="35" t="s">
        <v>71</v>
      </c>
      <c r="C33" s="230" t="s">
        <v>110</v>
      </c>
      <c r="D33" s="70">
        <v>220</v>
      </c>
      <c r="E33" s="226" t="s">
        <v>50</v>
      </c>
      <c r="F33" s="87">
        <v>6</v>
      </c>
      <c r="G33" s="87">
        <v>3000</v>
      </c>
      <c r="H33" s="240">
        <v>41</v>
      </c>
      <c r="I33" s="240">
        <v>41</v>
      </c>
      <c r="J33" s="240">
        <v>41</v>
      </c>
      <c r="K33" s="240">
        <v>41</v>
      </c>
      <c r="L33" s="240">
        <v>41</v>
      </c>
      <c r="M33" s="240">
        <v>40.5</v>
      </c>
      <c r="N33" s="240">
        <v>40.5</v>
      </c>
      <c r="O33" s="240">
        <v>40.5</v>
      </c>
      <c r="P33" s="240">
        <v>40.5</v>
      </c>
      <c r="Q33" s="240">
        <v>40</v>
      </c>
      <c r="R33" s="240">
        <v>40</v>
      </c>
      <c r="S33" s="71">
        <v>0</v>
      </c>
      <c r="T33" s="72">
        <f t="shared" si="1"/>
        <v>9020</v>
      </c>
      <c r="U33" s="72">
        <f t="shared" si="1"/>
        <v>9020</v>
      </c>
      <c r="V33" s="72">
        <f t="shared" si="1"/>
        <v>9020</v>
      </c>
      <c r="W33" s="72">
        <f t="shared" si="1"/>
        <v>9020</v>
      </c>
      <c r="X33" s="72">
        <f t="shared" si="1"/>
        <v>9020</v>
      </c>
      <c r="Y33" s="72">
        <f t="shared" si="1"/>
        <v>8910</v>
      </c>
      <c r="Z33" s="72">
        <f t="shared" si="1"/>
        <v>8910</v>
      </c>
      <c r="AA33" s="72">
        <f t="shared" si="1"/>
        <v>8910</v>
      </c>
      <c r="AB33" s="72">
        <f t="shared" si="1"/>
        <v>8910</v>
      </c>
      <c r="AC33" s="72">
        <f t="shared" si="1"/>
        <v>8800</v>
      </c>
      <c r="AD33" s="72">
        <f t="shared" si="1"/>
        <v>8800</v>
      </c>
      <c r="AE33" s="214" t="s">
        <v>364</v>
      </c>
    </row>
    <row r="34" spans="1:31" ht="15.75" x14ac:dyDescent="0.25">
      <c r="A34" s="34">
        <v>21</v>
      </c>
      <c r="B34" s="35" t="s">
        <v>71</v>
      </c>
      <c r="C34" s="230" t="s">
        <v>68</v>
      </c>
      <c r="D34" s="70">
        <v>220</v>
      </c>
      <c r="E34" s="226" t="s">
        <v>50</v>
      </c>
      <c r="F34" s="87">
        <v>5</v>
      </c>
      <c r="G34" s="87">
        <v>3000</v>
      </c>
      <c r="H34" s="240">
        <v>41</v>
      </c>
      <c r="I34" s="240">
        <v>41</v>
      </c>
      <c r="J34" s="240">
        <v>41</v>
      </c>
      <c r="K34" s="240">
        <v>41</v>
      </c>
      <c r="L34" s="240">
        <v>41</v>
      </c>
      <c r="M34" s="240">
        <v>40.5</v>
      </c>
      <c r="N34" s="240">
        <v>40.5</v>
      </c>
      <c r="O34" s="240">
        <v>40.5</v>
      </c>
      <c r="P34" s="240">
        <v>40.5</v>
      </c>
      <c r="Q34" s="240">
        <v>40</v>
      </c>
      <c r="R34" s="240">
        <v>40</v>
      </c>
      <c r="S34" s="71">
        <v>0</v>
      </c>
      <c r="T34" s="72">
        <f t="shared" si="1"/>
        <v>9020</v>
      </c>
      <c r="U34" s="72">
        <f t="shared" si="1"/>
        <v>9020</v>
      </c>
      <c r="V34" s="72">
        <f t="shared" si="1"/>
        <v>9020</v>
      </c>
      <c r="W34" s="72">
        <f t="shared" si="1"/>
        <v>9020</v>
      </c>
      <c r="X34" s="72">
        <f t="shared" si="1"/>
        <v>9020</v>
      </c>
      <c r="Y34" s="72">
        <f t="shared" si="1"/>
        <v>8910</v>
      </c>
      <c r="Z34" s="72">
        <f t="shared" si="1"/>
        <v>8910</v>
      </c>
      <c r="AA34" s="72">
        <f t="shared" si="1"/>
        <v>8910</v>
      </c>
      <c r="AB34" s="72">
        <f t="shared" si="1"/>
        <v>8910</v>
      </c>
      <c r="AC34" s="72">
        <f t="shared" si="1"/>
        <v>8800</v>
      </c>
      <c r="AD34" s="72">
        <f t="shared" si="1"/>
        <v>8800</v>
      </c>
      <c r="AE34" s="214" t="s">
        <v>364</v>
      </c>
    </row>
    <row r="35" spans="1:31" ht="15.75" x14ac:dyDescent="0.25">
      <c r="A35" s="34">
        <v>22</v>
      </c>
      <c r="B35" s="35" t="s">
        <v>71</v>
      </c>
      <c r="C35" s="230" t="s">
        <v>115</v>
      </c>
      <c r="D35" s="70">
        <v>220</v>
      </c>
      <c r="E35" s="226" t="s">
        <v>50</v>
      </c>
      <c r="F35" s="87">
        <v>2</v>
      </c>
      <c r="G35" s="87">
        <v>3000</v>
      </c>
      <c r="H35" s="240">
        <v>18</v>
      </c>
      <c r="I35" s="240">
        <v>18</v>
      </c>
      <c r="J35" s="240">
        <v>18</v>
      </c>
      <c r="K35" s="240">
        <v>18</v>
      </c>
      <c r="L35" s="240">
        <v>18</v>
      </c>
      <c r="M35" s="240">
        <v>17.5</v>
      </c>
      <c r="N35" s="240">
        <v>17.5</v>
      </c>
      <c r="O35" s="240">
        <v>17.5</v>
      </c>
      <c r="P35" s="240">
        <v>17.5</v>
      </c>
      <c r="Q35" s="240">
        <v>17</v>
      </c>
      <c r="R35" s="240">
        <v>17</v>
      </c>
      <c r="S35" s="71">
        <v>0</v>
      </c>
      <c r="T35" s="72">
        <f t="shared" si="1"/>
        <v>3960</v>
      </c>
      <c r="U35" s="72">
        <f t="shared" si="1"/>
        <v>3960</v>
      </c>
      <c r="V35" s="72">
        <f t="shared" si="1"/>
        <v>3960</v>
      </c>
      <c r="W35" s="72">
        <f t="shared" si="1"/>
        <v>3960</v>
      </c>
      <c r="X35" s="72">
        <f t="shared" si="1"/>
        <v>3960</v>
      </c>
      <c r="Y35" s="72">
        <f t="shared" si="1"/>
        <v>3850</v>
      </c>
      <c r="Z35" s="72">
        <f t="shared" si="1"/>
        <v>3850</v>
      </c>
      <c r="AA35" s="72">
        <f t="shared" si="1"/>
        <v>3850</v>
      </c>
      <c r="AB35" s="72">
        <f t="shared" si="1"/>
        <v>3850</v>
      </c>
      <c r="AC35" s="72">
        <f t="shared" si="1"/>
        <v>3740</v>
      </c>
      <c r="AD35" s="72">
        <f t="shared" si="1"/>
        <v>3740</v>
      </c>
      <c r="AE35" s="214" t="s">
        <v>364</v>
      </c>
    </row>
    <row r="36" spans="1:31" ht="15.75" x14ac:dyDescent="0.25">
      <c r="A36" s="34">
        <v>23</v>
      </c>
      <c r="B36" s="35" t="s">
        <v>71</v>
      </c>
      <c r="C36" s="230" t="s">
        <v>119</v>
      </c>
      <c r="D36" s="70">
        <v>220</v>
      </c>
      <c r="E36" s="226" t="s">
        <v>50</v>
      </c>
      <c r="F36" s="87">
        <v>2</v>
      </c>
      <c r="G36" s="87">
        <v>4000</v>
      </c>
      <c r="H36" s="240">
        <v>30.5</v>
      </c>
      <c r="I36" s="240">
        <v>30.5</v>
      </c>
      <c r="J36" s="240">
        <v>30.5</v>
      </c>
      <c r="K36" s="240">
        <v>30.5</v>
      </c>
      <c r="L36" s="240">
        <v>30.5</v>
      </c>
      <c r="M36" s="240">
        <v>30</v>
      </c>
      <c r="N36" s="240">
        <v>30</v>
      </c>
      <c r="O36" s="240">
        <v>30</v>
      </c>
      <c r="P36" s="240">
        <v>30</v>
      </c>
      <c r="Q36" s="240">
        <v>29.5</v>
      </c>
      <c r="R36" s="240">
        <v>29.5</v>
      </c>
      <c r="S36" s="71">
        <v>0</v>
      </c>
      <c r="T36" s="72">
        <f t="shared" si="1"/>
        <v>6710</v>
      </c>
      <c r="U36" s="72">
        <f t="shared" si="1"/>
        <v>6710</v>
      </c>
      <c r="V36" s="72">
        <f t="shared" si="1"/>
        <v>6710</v>
      </c>
      <c r="W36" s="72">
        <f t="shared" si="1"/>
        <v>6710</v>
      </c>
      <c r="X36" s="72">
        <f t="shared" si="1"/>
        <v>6710</v>
      </c>
      <c r="Y36" s="72">
        <f t="shared" si="1"/>
        <v>6600</v>
      </c>
      <c r="Z36" s="72">
        <f t="shared" si="1"/>
        <v>6600</v>
      </c>
      <c r="AA36" s="72">
        <f t="shared" si="1"/>
        <v>6600</v>
      </c>
      <c r="AB36" s="72">
        <f t="shared" si="1"/>
        <v>6600</v>
      </c>
      <c r="AC36" s="72">
        <f t="shared" si="1"/>
        <v>6490</v>
      </c>
      <c r="AD36" s="72">
        <f t="shared" si="1"/>
        <v>6490</v>
      </c>
      <c r="AE36" s="214" t="s">
        <v>364</v>
      </c>
    </row>
    <row r="37" spans="1:31" ht="15.75" x14ac:dyDescent="0.25">
      <c r="A37" s="34">
        <v>24</v>
      </c>
      <c r="B37" s="35" t="s">
        <v>71</v>
      </c>
      <c r="C37" s="230" t="s">
        <v>72</v>
      </c>
      <c r="D37" s="70">
        <v>220</v>
      </c>
      <c r="E37" s="226" t="s">
        <v>50</v>
      </c>
      <c r="F37" s="87">
        <v>9</v>
      </c>
      <c r="G37" s="87">
        <v>3500</v>
      </c>
      <c r="H37" s="240">
        <v>30</v>
      </c>
      <c r="I37" s="240">
        <v>30</v>
      </c>
      <c r="J37" s="240">
        <v>30</v>
      </c>
      <c r="K37" s="240">
        <v>30</v>
      </c>
      <c r="L37" s="240">
        <v>30</v>
      </c>
      <c r="M37" s="240">
        <v>29.5</v>
      </c>
      <c r="N37" s="240">
        <v>29.5</v>
      </c>
      <c r="O37" s="240">
        <v>29.5</v>
      </c>
      <c r="P37" s="240">
        <v>29.5</v>
      </c>
      <c r="Q37" s="240">
        <v>29</v>
      </c>
      <c r="R37" s="240">
        <v>29</v>
      </c>
      <c r="S37" s="71">
        <v>0</v>
      </c>
      <c r="T37" s="72">
        <f t="shared" si="1"/>
        <v>6600</v>
      </c>
      <c r="U37" s="72">
        <f t="shared" si="1"/>
        <v>6600</v>
      </c>
      <c r="V37" s="72">
        <f t="shared" si="1"/>
        <v>6600</v>
      </c>
      <c r="W37" s="72">
        <f t="shared" si="1"/>
        <v>6600</v>
      </c>
      <c r="X37" s="72">
        <f t="shared" si="1"/>
        <v>6600</v>
      </c>
      <c r="Y37" s="72">
        <f t="shared" si="1"/>
        <v>6490</v>
      </c>
      <c r="Z37" s="72">
        <f t="shared" si="1"/>
        <v>6490</v>
      </c>
      <c r="AA37" s="72">
        <f t="shared" si="1"/>
        <v>6490</v>
      </c>
      <c r="AB37" s="72">
        <f t="shared" si="1"/>
        <v>6490</v>
      </c>
      <c r="AC37" s="72">
        <f t="shared" si="1"/>
        <v>6380</v>
      </c>
      <c r="AD37" s="72">
        <f t="shared" si="1"/>
        <v>6380</v>
      </c>
      <c r="AE37" s="214" t="s">
        <v>364</v>
      </c>
    </row>
    <row r="38" spans="1:31" ht="15.75" x14ac:dyDescent="0.25">
      <c r="A38" s="34">
        <v>25</v>
      </c>
      <c r="B38" s="35" t="s">
        <v>71</v>
      </c>
      <c r="C38" s="230" t="s">
        <v>163</v>
      </c>
      <c r="D38" s="70">
        <v>250</v>
      </c>
      <c r="E38" s="226" t="s">
        <v>50</v>
      </c>
      <c r="F38" s="87">
        <v>12</v>
      </c>
      <c r="G38" s="87">
        <v>3500</v>
      </c>
      <c r="H38" s="240">
        <v>43</v>
      </c>
      <c r="I38" s="240">
        <v>43</v>
      </c>
      <c r="J38" s="240">
        <v>43</v>
      </c>
      <c r="K38" s="240">
        <v>43</v>
      </c>
      <c r="L38" s="240">
        <v>43</v>
      </c>
      <c r="M38" s="240">
        <v>42.5</v>
      </c>
      <c r="N38" s="240">
        <v>42.5</v>
      </c>
      <c r="O38" s="240">
        <v>42.5</v>
      </c>
      <c r="P38" s="240">
        <v>42.5</v>
      </c>
      <c r="Q38" s="240">
        <v>42</v>
      </c>
      <c r="R38" s="240">
        <v>42</v>
      </c>
      <c r="S38" s="71">
        <v>0</v>
      </c>
      <c r="T38" s="72">
        <f t="shared" si="1"/>
        <v>10750</v>
      </c>
      <c r="U38" s="72">
        <f t="shared" si="1"/>
        <v>10750</v>
      </c>
      <c r="V38" s="72">
        <f t="shared" si="1"/>
        <v>10750</v>
      </c>
      <c r="W38" s="72">
        <f t="shared" si="1"/>
        <v>10750</v>
      </c>
      <c r="X38" s="72">
        <f t="shared" si="1"/>
        <v>10750</v>
      </c>
      <c r="Y38" s="72">
        <f t="shared" si="1"/>
        <v>10625</v>
      </c>
      <c r="Z38" s="72">
        <f t="shared" si="1"/>
        <v>10625</v>
      </c>
      <c r="AA38" s="72">
        <f t="shared" si="1"/>
        <v>10625</v>
      </c>
      <c r="AB38" s="72">
        <f t="shared" si="1"/>
        <v>10625</v>
      </c>
      <c r="AC38" s="72">
        <f t="shared" si="1"/>
        <v>10500</v>
      </c>
      <c r="AD38" s="72">
        <f t="shared" si="1"/>
        <v>10500</v>
      </c>
      <c r="AE38" s="214" t="s">
        <v>364</v>
      </c>
    </row>
    <row r="39" spans="1:31" ht="15.75" x14ac:dyDescent="0.25">
      <c r="A39" s="34">
        <v>26</v>
      </c>
      <c r="B39" s="35" t="s">
        <v>71</v>
      </c>
      <c r="C39" s="230" t="s">
        <v>74</v>
      </c>
      <c r="D39" s="70">
        <v>220</v>
      </c>
      <c r="E39" s="226" t="s">
        <v>50</v>
      </c>
      <c r="F39" s="87">
        <v>9</v>
      </c>
      <c r="G39" s="87">
        <v>4500</v>
      </c>
      <c r="H39" s="240">
        <v>41</v>
      </c>
      <c r="I39" s="240">
        <v>41</v>
      </c>
      <c r="J39" s="240">
        <v>41</v>
      </c>
      <c r="K39" s="240">
        <v>41</v>
      </c>
      <c r="L39" s="240">
        <v>41</v>
      </c>
      <c r="M39" s="240">
        <v>40.5</v>
      </c>
      <c r="N39" s="240">
        <v>40.5</v>
      </c>
      <c r="O39" s="240">
        <v>40.5</v>
      </c>
      <c r="P39" s="240">
        <v>40.5</v>
      </c>
      <c r="Q39" s="240">
        <v>40</v>
      </c>
      <c r="R39" s="240">
        <v>40</v>
      </c>
      <c r="S39" s="71">
        <v>0</v>
      </c>
      <c r="T39" s="72">
        <f t="shared" si="1"/>
        <v>9020</v>
      </c>
      <c r="U39" s="72">
        <f t="shared" si="1"/>
        <v>9020</v>
      </c>
      <c r="V39" s="72">
        <f t="shared" si="1"/>
        <v>9020</v>
      </c>
      <c r="W39" s="72">
        <f t="shared" si="1"/>
        <v>9020</v>
      </c>
      <c r="X39" s="72">
        <f t="shared" si="1"/>
        <v>9020</v>
      </c>
      <c r="Y39" s="72">
        <f t="shared" si="1"/>
        <v>8910</v>
      </c>
      <c r="Z39" s="72">
        <f t="shared" si="1"/>
        <v>8910</v>
      </c>
      <c r="AA39" s="72">
        <f t="shared" si="1"/>
        <v>8910</v>
      </c>
      <c r="AB39" s="72">
        <f t="shared" si="1"/>
        <v>8910</v>
      </c>
      <c r="AC39" s="72">
        <f t="shared" si="1"/>
        <v>8800</v>
      </c>
      <c r="AD39" s="72">
        <f t="shared" si="1"/>
        <v>8800</v>
      </c>
      <c r="AE39" s="214" t="s">
        <v>364</v>
      </c>
    </row>
    <row r="40" spans="1:31" s="204" customFormat="1" ht="15.75" x14ac:dyDescent="0.25">
      <c r="A40" s="34">
        <v>27</v>
      </c>
      <c r="B40" s="86" t="s">
        <v>155</v>
      </c>
      <c r="C40" s="35" t="s">
        <v>71</v>
      </c>
      <c r="D40" s="87">
        <v>250</v>
      </c>
      <c r="E40" s="87" t="s">
        <v>47</v>
      </c>
      <c r="F40" s="70" t="s">
        <v>169</v>
      </c>
      <c r="G40" s="87">
        <v>6500</v>
      </c>
      <c r="H40" s="88">
        <v>75</v>
      </c>
      <c r="I40" s="239">
        <v>74.5</v>
      </c>
      <c r="J40" s="239">
        <v>74</v>
      </c>
      <c r="K40" s="239">
        <v>73.5</v>
      </c>
      <c r="L40" s="239">
        <v>73</v>
      </c>
      <c r="M40" s="239">
        <v>72.5</v>
      </c>
      <c r="N40" s="239">
        <v>72</v>
      </c>
      <c r="O40" s="239">
        <v>71.5</v>
      </c>
      <c r="P40" s="239">
        <v>71</v>
      </c>
      <c r="Q40" s="239">
        <v>70.5</v>
      </c>
      <c r="R40" s="239">
        <v>70</v>
      </c>
      <c r="S40" s="71">
        <v>0</v>
      </c>
      <c r="T40" s="72">
        <f t="shared" si="1"/>
        <v>18750</v>
      </c>
      <c r="U40" s="72">
        <f t="shared" si="1"/>
        <v>18625</v>
      </c>
      <c r="V40" s="72">
        <f t="shared" si="1"/>
        <v>18500</v>
      </c>
      <c r="W40" s="72">
        <f t="shared" si="1"/>
        <v>18375</v>
      </c>
      <c r="X40" s="72">
        <f t="shared" si="1"/>
        <v>18250</v>
      </c>
      <c r="Y40" s="72">
        <f t="shared" si="1"/>
        <v>18125</v>
      </c>
      <c r="Z40" s="72">
        <f t="shared" si="1"/>
        <v>18000</v>
      </c>
      <c r="AA40" s="72">
        <f t="shared" si="1"/>
        <v>17875</v>
      </c>
      <c r="AB40" s="72">
        <f t="shared" si="1"/>
        <v>17750</v>
      </c>
      <c r="AC40" s="72">
        <f t="shared" si="1"/>
        <v>17625</v>
      </c>
      <c r="AD40" s="72">
        <f t="shared" si="1"/>
        <v>17500</v>
      </c>
      <c r="AE40" s="65" t="s">
        <v>48</v>
      </c>
    </row>
    <row r="41" spans="1:31" s="204" customFormat="1" x14ac:dyDescent="0.25">
      <c r="D41" s="204">
        <v>35.818249999999999</v>
      </c>
      <c r="E41" s="204">
        <v>8780.75</v>
      </c>
      <c r="I41" s="205">
        <f>H29-I29</f>
        <v>0</v>
      </c>
      <c r="U41" s="206">
        <f>T26-U26</f>
        <v>0</v>
      </c>
    </row>
    <row r="42" spans="1:31" s="204" customFormat="1" x14ac:dyDescent="0.25">
      <c r="A42" s="40">
        <v>1</v>
      </c>
      <c r="B42" s="244" t="s">
        <v>121</v>
      </c>
      <c r="C42" s="244"/>
      <c r="D42" s="244"/>
      <c r="E42" s="244"/>
      <c r="F42" s="207"/>
      <c r="G42" s="207"/>
      <c r="H42" s="207"/>
      <c r="I42" s="207"/>
      <c r="J42" s="207"/>
      <c r="K42" s="208">
        <f>H38-D41</f>
        <v>7.181750000000001</v>
      </c>
      <c r="L42" s="209">
        <f>T38-E41</f>
        <v>1969.25</v>
      </c>
      <c r="M42" s="290"/>
      <c r="N42" s="290"/>
      <c r="O42" s="290"/>
      <c r="P42" s="290"/>
      <c r="Q42" s="290"/>
    </row>
    <row r="43" spans="1:31" x14ac:dyDescent="0.25">
      <c r="A43" s="40">
        <v>2</v>
      </c>
      <c r="B43" s="244" t="s">
        <v>122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3"/>
      <c r="N43" s="243"/>
      <c r="O43" s="243"/>
      <c r="P43" s="243"/>
      <c r="Q43" s="243"/>
    </row>
    <row r="44" spans="1:31" x14ac:dyDescent="0.25">
      <c r="A44" s="40">
        <v>3</v>
      </c>
      <c r="B44" s="244" t="s">
        <v>123</v>
      </c>
      <c r="C44" s="244"/>
      <c r="D44" s="244"/>
      <c r="E44" s="244"/>
      <c r="F44" s="244"/>
      <c r="G44" s="244"/>
      <c r="H44" s="41"/>
      <c r="I44" s="41"/>
      <c r="J44" s="41"/>
      <c r="K44" s="41"/>
      <c r="L44" s="41"/>
      <c r="M44" s="243"/>
      <c r="N44" s="243"/>
      <c r="O44" s="243"/>
      <c r="P44" s="243"/>
      <c r="Q44" s="243"/>
    </row>
    <row r="45" spans="1:31" x14ac:dyDescent="0.25">
      <c r="A45" s="40">
        <v>4</v>
      </c>
      <c r="B45" s="244" t="s">
        <v>124</v>
      </c>
      <c r="C45" s="244"/>
      <c r="D45" s="244"/>
      <c r="E45" s="244"/>
      <c r="F45" s="244"/>
      <c r="G45" s="244"/>
      <c r="H45" s="244"/>
      <c r="I45" s="244"/>
      <c r="J45" s="244"/>
      <c r="K45" s="41"/>
      <c r="L45" s="41"/>
      <c r="M45" s="243"/>
      <c r="N45" s="243"/>
      <c r="O45" s="243"/>
      <c r="P45" s="243"/>
      <c r="Q45" s="243"/>
    </row>
    <row r="46" spans="1:31" x14ac:dyDescent="0.25">
      <c r="A46" s="40">
        <v>5</v>
      </c>
      <c r="B46" s="244" t="s">
        <v>125</v>
      </c>
      <c r="C46" s="244"/>
      <c r="D46" s="244"/>
      <c r="E46" s="244"/>
      <c r="F46" s="244"/>
      <c r="G46" s="244"/>
      <c r="H46" s="244"/>
      <c r="I46" s="244"/>
      <c r="J46" s="41"/>
      <c r="K46" s="41"/>
      <c r="L46" s="41"/>
      <c r="M46" s="243"/>
      <c r="N46" s="243"/>
      <c r="O46" s="243"/>
      <c r="P46" s="243"/>
      <c r="Q46" s="243"/>
    </row>
    <row r="47" spans="1:3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43"/>
      <c r="N47" s="243"/>
      <c r="O47" s="243"/>
      <c r="P47" s="243"/>
      <c r="Q47" s="243"/>
    </row>
    <row r="48" spans="1:31" x14ac:dyDescent="0.25">
      <c r="A48" s="40">
        <v>6</v>
      </c>
      <c r="B48" s="245" t="s">
        <v>126</v>
      </c>
      <c r="C48" s="245"/>
      <c r="D48" s="245"/>
      <c r="E48" s="245"/>
      <c r="F48" s="41"/>
      <c r="G48" s="41"/>
      <c r="H48" s="41"/>
      <c r="I48" s="41"/>
      <c r="J48" s="41"/>
      <c r="K48" s="41"/>
      <c r="L48" s="41"/>
      <c r="M48" s="243"/>
      <c r="N48" s="243"/>
      <c r="O48" s="243"/>
      <c r="P48" s="243"/>
      <c r="Q48" s="243"/>
    </row>
    <row r="49" spans="1:17" x14ac:dyDescent="0.25">
      <c r="A49" s="43" t="s">
        <v>48</v>
      </c>
      <c r="B49" s="244" t="s">
        <v>127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3"/>
      <c r="P49" s="243"/>
      <c r="Q49" s="243"/>
    </row>
    <row r="50" spans="1:17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243"/>
      <c r="N50" s="243"/>
      <c r="O50" s="243"/>
      <c r="P50" s="243"/>
      <c r="Q50" s="243"/>
    </row>
    <row r="51" spans="1:17" x14ac:dyDescent="0.25">
      <c r="A51" s="40">
        <v>7</v>
      </c>
      <c r="B51" s="245" t="s">
        <v>128</v>
      </c>
      <c r="C51" s="245"/>
      <c r="D51" s="245"/>
      <c r="E51" s="245"/>
      <c r="F51" s="41"/>
      <c r="G51" s="41"/>
      <c r="H51" s="41"/>
      <c r="I51" s="41"/>
      <c r="J51" s="41"/>
      <c r="K51" s="41"/>
      <c r="L51" s="41"/>
      <c r="M51" s="243"/>
      <c r="N51" s="243"/>
      <c r="O51" s="243"/>
      <c r="P51" s="243"/>
      <c r="Q51" s="243"/>
    </row>
    <row r="52" spans="1:17" x14ac:dyDescent="0.25">
      <c r="A52" s="43" t="s">
        <v>48</v>
      </c>
      <c r="B52" s="244" t="s">
        <v>129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3"/>
      <c r="P52" s="243"/>
      <c r="Q52" s="243"/>
    </row>
    <row r="53" spans="1:17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43"/>
      <c r="N53" s="243"/>
      <c r="O53" s="243"/>
      <c r="P53" s="243"/>
      <c r="Q53" s="243"/>
    </row>
    <row r="54" spans="1:17" x14ac:dyDescent="0.25">
      <c r="A54" s="40">
        <v>8</v>
      </c>
      <c r="B54" s="245" t="s">
        <v>130</v>
      </c>
      <c r="C54" s="245"/>
      <c r="D54" s="245"/>
      <c r="E54" s="245"/>
      <c r="F54" s="41"/>
      <c r="G54" s="41"/>
      <c r="H54" s="41"/>
      <c r="I54" s="41"/>
      <c r="J54" s="41"/>
      <c r="K54" s="41"/>
      <c r="L54" s="41"/>
      <c r="M54" s="243"/>
      <c r="N54" s="243"/>
      <c r="O54" s="243"/>
      <c r="P54" s="243"/>
      <c r="Q54" s="243"/>
    </row>
    <row r="55" spans="1:17" x14ac:dyDescent="0.25">
      <c r="A55" s="43" t="s">
        <v>48</v>
      </c>
      <c r="B55" s="244" t="s">
        <v>131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3"/>
      <c r="P55" s="243"/>
      <c r="Q55" s="243"/>
    </row>
    <row r="56" spans="1:17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243"/>
      <c r="N56" s="243"/>
      <c r="O56" s="243"/>
      <c r="P56" s="243"/>
      <c r="Q56" s="243"/>
    </row>
    <row r="57" spans="1:17" s="44" customFormat="1" ht="12.75" x14ac:dyDescent="0.2">
      <c r="A57" s="13">
        <v>9</v>
      </c>
      <c r="B57" s="14" t="s">
        <v>132</v>
      </c>
      <c r="C57" s="1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7" s="44" customFormat="1" ht="12.75" x14ac:dyDescent="0.2">
      <c r="A58" s="18" t="s">
        <v>48</v>
      </c>
      <c r="B58" s="15" t="s">
        <v>133</v>
      </c>
      <c r="C58" s="1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7" s="44" customFormat="1" ht="12.75" x14ac:dyDescent="0.2">
      <c r="A59" s="18"/>
      <c r="B59" s="15" t="s">
        <v>134</v>
      </c>
      <c r="C59" s="1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7" s="44" customFormat="1" ht="12.75" x14ac:dyDescent="0.2">
      <c r="A60" s="18" t="s">
        <v>48</v>
      </c>
      <c r="B60" s="15" t="s">
        <v>135</v>
      </c>
      <c r="C60" s="1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7" s="44" customFormat="1" ht="12.75" x14ac:dyDescent="0.2">
      <c r="A61" s="18"/>
      <c r="B61" s="15" t="s">
        <v>136</v>
      </c>
      <c r="C61" s="1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7" s="44" customFormat="1" ht="12.75" x14ac:dyDescent="0.2">
      <c r="A62" s="18"/>
      <c r="B62" s="15" t="s">
        <v>137</v>
      </c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7" s="44" customFormat="1" ht="12.75" x14ac:dyDescent="0.2">
      <c r="A63" s="18" t="s">
        <v>48</v>
      </c>
      <c r="B63" s="11" t="s">
        <v>138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7" s="44" customFormat="1" ht="12.75" x14ac:dyDescent="0.2">
      <c r="A64" s="13"/>
      <c r="B64" s="15" t="s">
        <v>134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7" s="39" customFormat="1" ht="12.75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243"/>
      <c r="N65" s="243"/>
      <c r="O65" s="243"/>
      <c r="P65" s="243"/>
      <c r="Q65" s="243"/>
    </row>
    <row r="66" spans="1:17" x14ac:dyDescent="0.25">
      <c r="A66" s="40">
        <v>10</v>
      </c>
      <c r="B66" s="245" t="s">
        <v>139</v>
      </c>
      <c r="C66" s="245"/>
      <c r="D66" s="41"/>
      <c r="E66" s="41"/>
      <c r="F66" s="41"/>
      <c r="G66" s="41"/>
      <c r="H66" s="41"/>
      <c r="I66" s="41"/>
      <c r="J66" s="41"/>
      <c r="K66" s="41"/>
      <c r="L66" s="41"/>
      <c r="M66" s="243"/>
      <c r="N66" s="243"/>
      <c r="O66" s="243"/>
      <c r="P66" s="243"/>
      <c r="Q66" s="243"/>
    </row>
    <row r="67" spans="1:17" x14ac:dyDescent="0.25">
      <c r="A67" s="41"/>
      <c r="B67" s="244" t="s">
        <v>140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3"/>
      <c r="O67" s="243"/>
      <c r="P67" s="243"/>
      <c r="Q67" s="243"/>
    </row>
    <row r="68" spans="1:17" x14ac:dyDescent="0.25">
      <c r="A68" s="41"/>
      <c r="B68" s="244" t="s">
        <v>141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3"/>
      <c r="P68" s="243"/>
      <c r="Q68" s="243"/>
    </row>
    <row r="69" spans="1:17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243"/>
      <c r="N69" s="243"/>
      <c r="O69" s="243"/>
      <c r="P69" s="243"/>
      <c r="Q69" s="243"/>
    </row>
    <row r="70" spans="1:17" x14ac:dyDescent="0.25">
      <c r="A70" s="40">
        <v>11</v>
      </c>
      <c r="B70" s="245" t="s">
        <v>142</v>
      </c>
      <c r="C70" s="245"/>
      <c r="D70" s="41"/>
      <c r="E70" s="41"/>
      <c r="F70" s="41"/>
      <c r="G70" s="41"/>
      <c r="H70" s="41"/>
      <c r="I70" s="41"/>
      <c r="J70" s="41"/>
      <c r="K70" s="41"/>
      <c r="L70" s="41"/>
      <c r="M70" s="243"/>
      <c r="N70" s="243"/>
      <c r="O70" s="243"/>
      <c r="P70" s="243"/>
      <c r="Q70" s="243"/>
    </row>
    <row r="71" spans="1:17" x14ac:dyDescent="0.25">
      <c r="A71" s="41"/>
      <c r="B71" s="244" t="s">
        <v>143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3"/>
      <c r="Q71" s="243"/>
    </row>
    <row r="72" spans="1:17" x14ac:dyDescent="0.25">
      <c r="A72" s="41"/>
      <c r="B72" s="244" t="s">
        <v>144</v>
      </c>
      <c r="C72" s="244"/>
      <c r="D72" s="244"/>
      <c r="E72" s="244"/>
      <c r="F72" s="244"/>
      <c r="G72" s="244"/>
      <c r="H72" s="244"/>
      <c r="I72" s="244"/>
      <c r="J72" s="41"/>
      <c r="K72" s="41"/>
      <c r="L72" s="41"/>
      <c r="M72" s="243"/>
      <c r="N72" s="243"/>
      <c r="O72" s="243"/>
      <c r="P72" s="243"/>
      <c r="Q72" s="243"/>
    </row>
    <row r="73" spans="1:17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243"/>
      <c r="N73" s="243"/>
      <c r="O73" s="243"/>
      <c r="P73" s="243"/>
      <c r="Q73" s="243"/>
    </row>
    <row r="74" spans="1:17" x14ac:dyDescent="0.25">
      <c r="A74" s="41"/>
      <c r="B74" s="245" t="s">
        <v>145</v>
      </c>
      <c r="C74" s="245"/>
      <c r="D74" s="41"/>
      <c r="E74" s="41"/>
      <c r="F74" s="41"/>
      <c r="G74" s="41"/>
      <c r="H74" s="41"/>
      <c r="I74" s="41"/>
      <c r="J74" s="41"/>
      <c r="K74" s="41"/>
      <c r="L74" s="41"/>
      <c r="M74" s="243"/>
      <c r="N74" s="243"/>
      <c r="O74" s="243"/>
      <c r="P74" s="243"/>
      <c r="Q74" s="243"/>
    </row>
    <row r="75" spans="1:17" x14ac:dyDescent="0.25">
      <c r="A75" s="41"/>
      <c r="B75" s="244" t="s">
        <v>146</v>
      </c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42"/>
    </row>
    <row r="76" spans="1:17" x14ac:dyDescent="0.25">
      <c r="A76" s="41"/>
      <c r="B76" s="244" t="s">
        <v>147</v>
      </c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</row>
    <row r="77" spans="1:17" x14ac:dyDescent="0.25">
      <c r="A77" s="41"/>
      <c r="B77" s="244" t="s">
        <v>148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3"/>
      <c r="N77" s="243"/>
      <c r="O77" s="243"/>
      <c r="P77" s="243"/>
      <c r="Q77" s="243"/>
    </row>
    <row r="78" spans="1:17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243"/>
      <c r="N78" s="243"/>
      <c r="O78" s="243"/>
      <c r="P78" s="243"/>
      <c r="Q78" s="243"/>
    </row>
    <row r="79" spans="1:17" x14ac:dyDescent="0.25">
      <c r="A79" s="41"/>
      <c r="B79" s="244" t="s">
        <v>149</v>
      </c>
      <c r="C79" s="244"/>
      <c r="D79" s="244"/>
      <c r="E79" s="41"/>
      <c r="F79" s="41"/>
      <c r="G79" s="41"/>
      <c r="H79" s="41"/>
      <c r="I79" s="41"/>
      <c r="J79" s="41"/>
      <c r="K79" s="41"/>
      <c r="L79" s="41"/>
      <c r="M79" s="243"/>
      <c r="N79" s="243"/>
      <c r="O79" s="243"/>
      <c r="P79" s="243"/>
      <c r="Q79" s="243"/>
    </row>
    <row r="80" spans="1:17" x14ac:dyDescent="0.25">
      <c r="A80" s="40">
        <v>1</v>
      </c>
      <c r="B80" s="244" t="s">
        <v>121</v>
      </c>
      <c r="C80" s="244"/>
      <c r="D80" s="244"/>
      <c r="E80" s="244"/>
      <c r="F80" s="41"/>
      <c r="G80" s="41"/>
      <c r="H80" s="41"/>
      <c r="I80" s="41"/>
      <c r="J80" s="41"/>
      <c r="K80" s="41"/>
      <c r="L80" s="41"/>
      <c r="M80" s="42"/>
      <c r="N80" s="42"/>
      <c r="O80" s="42"/>
      <c r="P80" s="42"/>
      <c r="Q80" s="42"/>
    </row>
    <row r="81" spans="1:17" x14ac:dyDescent="0.25">
      <c r="A81" s="40">
        <v>2</v>
      </c>
      <c r="B81" s="244" t="s">
        <v>122</v>
      </c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42"/>
      <c r="N81" s="42"/>
      <c r="O81" s="42"/>
      <c r="P81" s="42"/>
      <c r="Q81" s="42"/>
    </row>
    <row r="82" spans="1:17" x14ac:dyDescent="0.25">
      <c r="A82" s="40">
        <v>3</v>
      </c>
      <c r="B82" s="244" t="s">
        <v>123</v>
      </c>
      <c r="C82" s="244"/>
      <c r="D82" s="244"/>
      <c r="E82" s="244"/>
      <c r="F82" s="244"/>
      <c r="G82" s="244"/>
      <c r="H82" s="41"/>
      <c r="I82" s="41"/>
      <c r="J82" s="41"/>
      <c r="K82" s="41"/>
      <c r="L82" s="41"/>
      <c r="M82" s="42"/>
      <c r="N82" s="42"/>
      <c r="O82" s="42"/>
      <c r="P82" s="42"/>
      <c r="Q82" s="42"/>
    </row>
    <row r="83" spans="1:17" x14ac:dyDescent="0.25">
      <c r="A83" s="40">
        <v>4</v>
      </c>
      <c r="B83" s="244" t="s">
        <v>124</v>
      </c>
      <c r="C83" s="244"/>
      <c r="D83" s="244"/>
      <c r="E83" s="244"/>
      <c r="F83" s="244"/>
      <c r="G83" s="244"/>
      <c r="H83" s="244"/>
      <c r="I83" s="244"/>
      <c r="J83" s="244"/>
      <c r="K83" s="41"/>
      <c r="L83" s="41"/>
      <c r="M83" s="42"/>
      <c r="N83" s="42"/>
      <c r="O83" s="42"/>
      <c r="P83" s="42"/>
      <c r="Q83" s="42"/>
    </row>
    <row r="84" spans="1:17" x14ac:dyDescent="0.25">
      <c r="A84" s="40">
        <v>5</v>
      </c>
      <c r="B84" s="244" t="s">
        <v>125</v>
      </c>
      <c r="C84" s="244"/>
      <c r="D84" s="244"/>
      <c r="E84" s="244"/>
      <c r="F84" s="244"/>
      <c r="G84" s="244"/>
      <c r="H84" s="244"/>
      <c r="I84" s="244"/>
      <c r="J84" s="41"/>
      <c r="K84" s="41"/>
      <c r="L84" s="41"/>
      <c r="M84" s="42"/>
      <c r="N84" s="42"/>
      <c r="O84" s="42"/>
      <c r="P84" s="42"/>
      <c r="Q84" s="42"/>
    </row>
    <row r="85" spans="1:17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  <c r="N85" s="42"/>
      <c r="O85" s="42"/>
      <c r="P85" s="42"/>
      <c r="Q85" s="42"/>
    </row>
    <row r="86" spans="1:17" x14ac:dyDescent="0.25">
      <c r="A86" s="40">
        <v>6</v>
      </c>
      <c r="B86" s="245" t="s">
        <v>126</v>
      </c>
      <c r="C86" s="245"/>
      <c r="D86" s="245"/>
      <c r="E86" s="245"/>
      <c r="F86" s="41"/>
      <c r="G86" s="41"/>
      <c r="H86" s="41"/>
      <c r="I86" s="41"/>
      <c r="J86" s="41"/>
      <c r="K86" s="41"/>
      <c r="L86" s="41"/>
      <c r="M86" s="42"/>
      <c r="N86" s="42"/>
      <c r="O86" s="42"/>
      <c r="P86" s="42"/>
      <c r="Q86" s="42"/>
    </row>
    <row r="87" spans="1:17" x14ac:dyDescent="0.25">
      <c r="A87" s="43" t="s">
        <v>48</v>
      </c>
      <c r="B87" s="244" t="s">
        <v>127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3"/>
      <c r="P87" s="243"/>
      <c r="Q87" s="243"/>
    </row>
    <row r="88" spans="1:17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243"/>
      <c r="N88" s="243"/>
      <c r="O88" s="243"/>
      <c r="P88" s="243"/>
      <c r="Q88" s="243"/>
    </row>
    <row r="89" spans="1:17" x14ac:dyDescent="0.25">
      <c r="A89" s="40">
        <v>7</v>
      </c>
      <c r="B89" s="245" t="s">
        <v>128</v>
      </c>
      <c r="C89" s="245"/>
      <c r="D89" s="245"/>
      <c r="E89" s="245"/>
      <c r="F89" s="41"/>
      <c r="G89" s="41"/>
      <c r="H89" s="41"/>
      <c r="I89" s="41"/>
      <c r="J89" s="41"/>
      <c r="K89" s="41"/>
      <c r="L89" s="41"/>
      <c r="M89" s="243"/>
      <c r="N89" s="243"/>
      <c r="O89" s="243"/>
      <c r="P89" s="243"/>
      <c r="Q89" s="243"/>
    </row>
    <row r="90" spans="1:17" x14ac:dyDescent="0.25">
      <c r="A90" s="43" t="s">
        <v>48</v>
      </c>
      <c r="B90" s="244" t="s">
        <v>129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3"/>
      <c r="P90" s="243"/>
      <c r="Q90" s="243"/>
    </row>
    <row r="91" spans="1:17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243"/>
      <c r="N91" s="243"/>
      <c r="O91" s="243"/>
      <c r="P91" s="243"/>
      <c r="Q91" s="243"/>
    </row>
    <row r="92" spans="1:17" x14ac:dyDescent="0.25">
      <c r="A92" s="40">
        <v>8</v>
      </c>
      <c r="B92" s="245" t="s">
        <v>130</v>
      </c>
      <c r="C92" s="245"/>
      <c r="D92" s="245"/>
      <c r="E92" s="245"/>
      <c r="F92" s="41"/>
      <c r="G92" s="41"/>
      <c r="H92" s="41"/>
      <c r="I92" s="41"/>
      <c r="J92" s="41"/>
      <c r="K92" s="41"/>
      <c r="L92" s="41"/>
      <c r="M92" s="243"/>
      <c r="N92" s="243"/>
      <c r="O92" s="243"/>
      <c r="P92" s="243"/>
      <c r="Q92" s="243"/>
    </row>
    <row r="93" spans="1:17" x14ac:dyDescent="0.25">
      <c r="A93" s="43" t="s">
        <v>48</v>
      </c>
      <c r="B93" s="244" t="s">
        <v>131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3"/>
      <c r="P93" s="243"/>
      <c r="Q93" s="243"/>
    </row>
    <row r="94" spans="1:17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243"/>
      <c r="N94" s="243"/>
      <c r="O94" s="243"/>
      <c r="P94" s="243"/>
      <c r="Q94" s="243"/>
    </row>
    <row r="95" spans="1:17" x14ac:dyDescent="0.25">
      <c r="A95" s="40">
        <v>9</v>
      </c>
      <c r="B95" s="245" t="s">
        <v>139</v>
      </c>
      <c r="C95" s="245"/>
      <c r="D95" s="41"/>
      <c r="E95" s="41"/>
      <c r="F95" s="41"/>
      <c r="G95" s="41"/>
      <c r="H95" s="41"/>
      <c r="I95" s="41"/>
      <c r="J95" s="41"/>
      <c r="K95" s="41"/>
      <c r="L95" s="41"/>
      <c r="M95" s="243"/>
      <c r="N95" s="243"/>
      <c r="O95" s="243"/>
      <c r="P95" s="243"/>
      <c r="Q95" s="243"/>
    </row>
    <row r="96" spans="1:17" x14ac:dyDescent="0.25">
      <c r="A96" s="41"/>
      <c r="B96" s="244" t="s">
        <v>140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3"/>
      <c r="O96" s="243"/>
      <c r="P96" s="243"/>
      <c r="Q96" s="243"/>
    </row>
    <row r="97" spans="1:17" x14ac:dyDescent="0.25">
      <c r="A97" s="41"/>
      <c r="B97" s="244" t="s">
        <v>141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3"/>
      <c r="P97" s="243"/>
      <c r="Q97" s="243"/>
    </row>
    <row r="98" spans="1:17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243"/>
      <c r="N98" s="243"/>
      <c r="O98" s="243"/>
      <c r="P98" s="243"/>
      <c r="Q98" s="243"/>
    </row>
    <row r="99" spans="1:17" x14ac:dyDescent="0.25">
      <c r="A99" s="40">
        <v>10</v>
      </c>
      <c r="B99" s="245" t="s">
        <v>142</v>
      </c>
      <c r="C99" s="245"/>
      <c r="D99" s="41"/>
      <c r="E99" s="41"/>
      <c r="F99" s="41"/>
      <c r="G99" s="41"/>
      <c r="H99" s="41"/>
      <c r="I99" s="41"/>
      <c r="J99" s="41"/>
      <c r="K99" s="41"/>
      <c r="L99" s="41"/>
      <c r="M99" s="243"/>
      <c r="N99" s="243"/>
      <c r="O99" s="243"/>
      <c r="P99" s="243"/>
      <c r="Q99" s="243"/>
    </row>
    <row r="100" spans="1:17" x14ac:dyDescent="0.25">
      <c r="A100" s="41"/>
      <c r="B100" s="244" t="s">
        <v>143</v>
      </c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3"/>
      <c r="Q100" s="243"/>
    </row>
    <row r="101" spans="1:17" x14ac:dyDescent="0.25">
      <c r="A101" s="41"/>
      <c r="B101" s="244" t="s">
        <v>144</v>
      </c>
      <c r="C101" s="244"/>
      <c r="D101" s="244"/>
      <c r="E101" s="244"/>
      <c r="F101" s="244"/>
      <c r="G101" s="244"/>
      <c r="H101" s="244"/>
      <c r="I101" s="244"/>
      <c r="J101" s="41"/>
      <c r="K101" s="41"/>
      <c r="L101" s="41"/>
      <c r="M101" s="243"/>
      <c r="N101" s="243"/>
      <c r="O101" s="243"/>
      <c r="P101" s="243"/>
      <c r="Q101" s="243"/>
    </row>
    <row r="102" spans="1:17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243"/>
      <c r="N102" s="243"/>
      <c r="O102" s="243"/>
      <c r="P102" s="243"/>
      <c r="Q102" s="243"/>
    </row>
    <row r="103" spans="1:17" x14ac:dyDescent="0.25">
      <c r="A103" s="41"/>
      <c r="B103" s="245" t="s">
        <v>145</v>
      </c>
      <c r="C103" s="245"/>
      <c r="D103" s="41"/>
      <c r="E103" s="41"/>
      <c r="F103" s="41"/>
      <c r="G103" s="41"/>
      <c r="H103" s="41"/>
      <c r="I103" s="41"/>
      <c r="J103" s="41"/>
      <c r="K103" s="41"/>
      <c r="L103" s="41"/>
      <c r="M103" s="243"/>
      <c r="N103" s="243"/>
      <c r="O103" s="243"/>
      <c r="P103" s="243"/>
      <c r="Q103" s="243"/>
    </row>
    <row r="104" spans="1:17" x14ac:dyDescent="0.25">
      <c r="A104" s="41"/>
      <c r="B104" s="244" t="s">
        <v>146</v>
      </c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42"/>
    </row>
    <row r="105" spans="1:17" x14ac:dyDescent="0.25">
      <c r="A105" s="41"/>
      <c r="B105" s="244" t="s">
        <v>147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</row>
    <row r="106" spans="1:17" x14ac:dyDescent="0.25">
      <c r="A106" s="41"/>
      <c r="B106" s="244" t="s">
        <v>148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3"/>
      <c r="N106" s="243"/>
      <c r="O106" s="243"/>
      <c r="P106" s="243"/>
      <c r="Q106" s="243"/>
    </row>
    <row r="107" spans="1:17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243"/>
      <c r="N107" s="243"/>
      <c r="O107" s="243"/>
      <c r="P107" s="243"/>
      <c r="Q107" s="243"/>
    </row>
    <row r="108" spans="1:17" x14ac:dyDescent="0.25">
      <c r="A108" s="41"/>
      <c r="B108" s="244" t="s">
        <v>149</v>
      </c>
      <c r="C108" s="244"/>
      <c r="D108" s="244"/>
      <c r="E108" s="41"/>
      <c r="F108" s="41"/>
      <c r="G108" s="41"/>
      <c r="H108" s="41"/>
      <c r="I108" s="41"/>
      <c r="J108" s="41"/>
      <c r="K108" s="41"/>
      <c r="L108" s="41"/>
      <c r="M108" s="243"/>
      <c r="N108" s="243"/>
      <c r="O108" s="243"/>
      <c r="P108" s="243"/>
      <c r="Q108" s="243"/>
    </row>
    <row r="109" spans="1:17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</sheetData>
  <sheetProtection algorithmName="SHA-512" hashValue="AIWE7CJdVcJRPPiTj9CuhM0VqMQaToHNh1IEoN3vF3bGECMh+kwczAUoUtcw3eat1QliqHObD0B4vbaCB9Xi4Q==" saltValue="66wuA1NrZhx3s6Zu3xuBAA==" spinCount="100000" sheet="1" objects="1" scenarios="1"/>
  <autoFilter ref="A13:AE13" xr:uid="{1894646C-5F51-4976-88D7-8C0D7617EAE0}"/>
  <mergeCells count="103">
    <mergeCell ref="Z1:AE1"/>
    <mergeCell ref="A11:A12"/>
    <mergeCell ref="B11:B12"/>
    <mergeCell ref="C11:C12"/>
    <mergeCell ref="D11:D12"/>
    <mergeCell ref="E11:E12"/>
    <mergeCell ref="F11:F12"/>
    <mergeCell ref="G11:G12"/>
    <mergeCell ref="H11:R11"/>
    <mergeCell ref="T11:AD11"/>
    <mergeCell ref="B45:J45"/>
    <mergeCell ref="M45:Q45"/>
    <mergeCell ref="B46:I46"/>
    <mergeCell ref="M46:Q46"/>
    <mergeCell ref="M47:Q47"/>
    <mergeCell ref="B48:E48"/>
    <mergeCell ref="M48:Q48"/>
    <mergeCell ref="AE11:AE12"/>
    <mergeCell ref="B42:E42"/>
    <mergeCell ref="M42:Q42"/>
    <mergeCell ref="B43:L43"/>
    <mergeCell ref="M43:Q43"/>
    <mergeCell ref="B44:G44"/>
    <mergeCell ref="M44:Q44"/>
    <mergeCell ref="M53:Q53"/>
    <mergeCell ref="B54:E54"/>
    <mergeCell ref="M54:Q54"/>
    <mergeCell ref="B55:N55"/>
    <mergeCell ref="O55:Q55"/>
    <mergeCell ref="M56:Q56"/>
    <mergeCell ref="B49:N49"/>
    <mergeCell ref="O49:Q49"/>
    <mergeCell ref="M50:Q50"/>
    <mergeCell ref="B51:E51"/>
    <mergeCell ref="M51:Q51"/>
    <mergeCell ref="B52:N52"/>
    <mergeCell ref="O52:Q52"/>
    <mergeCell ref="M69:Q69"/>
    <mergeCell ref="B70:C70"/>
    <mergeCell ref="M70:Q70"/>
    <mergeCell ref="B71:O71"/>
    <mergeCell ref="P71:Q71"/>
    <mergeCell ref="B72:I72"/>
    <mergeCell ref="M72:Q72"/>
    <mergeCell ref="M65:Q65"/>
    <mergeCell ref="B66:C66"/>
    <mergeCell ref="M66:Q66"/>
    <mergeCell ref="B67:M67"/>
    <mergeCell ref="N67:Q67"/>
    <mergeCell ref="B68:N68"/>
    <mergeCell ref="O68:Q68"/>
    <mergeCell ref="M78:Q78"/>
    <mergeCell ref="B79:D79"/>
    <mergeCell ref="M79:Q79"/>
    <mergeCell ref="B80:E80"/>
    <mergeCell ref="B81:L81"/>
    <mergeCell ref="B82:G82"/>
    <mergeCell ref="M73:Q73"/>
    <mergeCell ref="B74:C74"/>
    <mergeCell ref="M74:Q74"/>
    <mergeCell ref="B75:P75"/>
    <mergeCell ref="B76:Q76"/>
    <mergeCell ref="B77:L77"/>
    <mergeCell ref="M77:Q77"/>
    <mergeCell ref="B89:E89"/>
    <mergeCell ref="M89:Q89"/>
    <mergeCell ref="B90:N90"/>
    <mergeCell ref="O90:Q90"/>
    <mergeCell ref="M91:Q91"/>
    <mergeCell ref="B92:E92"/>
    <mergeCell ref="M92:Q92"/>
    <mergeCell ref="B83:J83"/>
    <mergeCell ref="B84:I84"/>
    <mergeCell ref="B86:E86"/>
    <mergeCell ref="B87:N87"/>
    <mergeCell ref="O87:Q87"/>
    <mergeCell ref="M88:Q88"/>
    <mergeCell ref="B97:N97"/>
    <mergeCell ref="O97:Q97"/>
    <mergeCell ref="M98:Q98"/>
    <mergeCell ref="B99:C99"/>
    <mergeCell ref="M99:Q99"/>
    <mergeCell ref="B100:O100"/>
    <mergeCell ref="P100:Q100"/>
    <mergeCell ref="B93:N93"/>
    <mergeCell ref="O93:Q93"/>
    <mergeCell ref="M94:Q94"/>
    <mergeCell ref="B95:C95"/>
    <mergeCell ref="M95:Q95"/>
    <mergeCell ref="B96:M96"/>
    <mergeCell ref="N96:Q96"/>
    <mergeCell ref="B105:Q105"/>
    <mergeCell ref="B106:L106"/>
    <mergeCell ref="M106:Q106"/>
    <mergeCell ref="M107:Q107"/>
    <mergeCell ref="B108:D108"/>
    <mergeCell ref="M108:Q108"/>
    <mergeCell ref="B101:I101"/>
    <mergeCell ref="M101:Q101"/>
    <mergeCell ref="M102:Q102"/>
    <mergeCell ref="B103:C103"/>
    <mergeCell ref="M103:Q103"/>
    <mergeCell ref="B104:P10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7C96-AA3C-4CFD-B877-33E11BE09C92}">
  <dimension ref="A1:AE63"/>
  <sheetViews>
    <sheetView zoomScale="80" zoomScaleNormal="80" workbookViewId="0">
      <pane ySplit="14" topLeftCell="A15" activePane="bottomLeft" state="frozen"/>
      <selection pane="bottomLeft" activeCell="C15" sqref="C15"/>
    </sheetView>
  </sheetViews>
  <sheetFormatPr defaultColWidth="9" defaultRowHeight="15.75" x14ac:dyDescent="0.25"/>
  <cols>
    <col min="1" max="1" width="5.7109375" style="163" customWidth="1"/>
    <col min="2" max="2" width="10" style="163" customWidth="1"/>
    <col min="3" max="3" width="18" style="163" customWidth="1"/>
    <col min="4" max="4" width="8" style="163" customWidth="1"/>
    <col min="5" max="5" width="13.28515625" style="163" customWidth="1"/>
    <col min="6" max="6" width="7.5703125" style="163" customWidth="1"/>
    <col min="7" max="7" width="10.42578125" style="163" customWidth="1"/>
    <col min="8" max="18" width="9" style="163"/>
    <col min="19" max="19" width="0.5703125" style="163" customWidth="1"/>
    <col min="20" max="30" width="9" style="163"/>
    <col min="31" max="31" width="15.140625" style="163" customWidth="1"/>
    <col min="32" max="16384" width="9" style="163"/>
  </cols>
  <sheetData>
    <row r="1" spans="1:31" x14ac:dyDescent="0.25">
      <c r="A1" s="159"/>
      <c r="B1" s="159"/>
      <c r="C1" s="160"/>
      <c r="D1" s="161"/>
      <c r="E1" s="161"/>
      <c r="F1" s="161" t="s">
        <v>0</v>
      </c>
      <c r="G1" s="161"/>
      <c r="H1" s="161"/>
      <c r="I1" s="161"/>
      <c r="J1" s="161"/>
      <c r="K1" s="161"/>
      <c r="L1" s="162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296" t="s">
        <v>1</v>
      </c>
      <c r="AA1" s="296"/>
      <c r="AB1" s="296"/>
      <c r="AC1" s="296"/>
      <c r="AD1" s="296"/>
      <c r="AE1" s="296"/>
    </row>
    <row r="2" spans="1:31" x14ac:dyDescent="0.25">
      <c r="A2" s="159"/>
      <c r="B2" s="159"/>
      <c r="C2" s="160"/>
      <c r="D2" s="161"/>
      <c r="E2" s="161"/>
      <c r="F2" s="161" t="s">
        <v>2</v>
      </c>
      <c r="G2" s="161"/>
      <c r="H2" s="161"/>
      <c r="I2" s="161"/>
      <c r="J2" s="161"/>
      <c r="K2" s="161"/>
      <c r="L2" s="162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 t="s">
        <v>3</v>
      </c>
      <c r="AA2" s="161"/>
      <c r="AB2" s="162"/>
      <c r="AC2" s="161" t="s">
        <v>4</v>
      </c>
      <c r="AD2" s="161"/>
      <c r="AE2" s="161"/>
    </row>
    <row r="3" spans="1:31" x14ac:dyDescent="0.25">
      <c r="A3" s="159"/>
      <c r="B3" s="159"/>
      <c r="C3" s="160"/>
      <c r="D3" s="161"/>
      <c r="E3" s="161"/>
      <c r="F3" s="161" t="s">
        <v>5</v>
      </c>
      <c r="G3" s="161"/>
      <c r="H3" s="161"/>
      <c r="I3" s="161"/>
      <c r="J3" s="161"/>
      <c r="K3" s="161"/>
      <c r="L3" s="16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 t="s">
        <v>6</v>
      </c>
      <c r="AA3" s="161"/>
      <c r="AB3" s="162"/>
      <c r="AC3" s="161" t="s">
        <v>7</v>
      </c>
      <c r="AD3" s="161"/>
      <c r="AE3" s="161"/>
    </row>
    <row r="4" spans="1:31" x14ac:dyDescent="0.25">
      <c r="A4" s="159"/>
      <c r="B4" s="159"/>
      <c r="C4" s="160"/>
      <c r="D4" s="161"/>
      <c r="E4" s="161"/>
      <c r="F4" s="161"/>
      <c r="G4" s="161"/>
      <c r="H4" s="161"/>
      <c r="I4" s="161"/>
      <c r="J4" s="161"/>
      <c r="K4" s="161"/>
      <c r="L4" s="162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 t="s">
        <v>8</v>
      </c>
      <c r="AA4" s="161"/>
      <c r="AB4" s="162"/>
      <c r="AC4" s="161" t="s">
        <v>9</v>
      </c>
      <c r="AD4" s="161"/>
      <c r="AE4" s="161"/>
    </row>
    <row r="5" spans="1:31" ht="16.5" thickBot="1" x14ac:dyDescent="0.3">
      <c r="A5" s="164"/>
      <c r="B5" s="164"/>
      <c r="C5" s="165"/>
      <c r="D5" s="166"/>
      <c r="E5" s="166"/>
      <c r="F5" s="166" t="s">
        <v>10</v>
      </c>
      <c r="G5" s="166"/>
      <c r="H5" s="166"/>
      <c r="I5" s="166"/>
      <c r="J5" s="166"/>
      <c r="K5" s="166"/>
      <c r="L5" s="167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6" t="s">
        <v>11</v>
      </c>
      <c r="AD5" s="166"/>
      <c r="AE5" s="166"/>
    </row>
    <row r="6" spans="1:31" ht="16.5" thickTop="1" x14ac:dyDescent="0.25">
      <c r="A6" s="159"/>
      <c r="B6" s="159"/>
      <c r="C6" s="160"/>
      <c r="D6" s="161"/>
      <c r="E6" s="161"/>
      <c r="F6" s="161"/>
      <c r="G6" s="161"/>
      <c r="H6" s="161"/>
      <c r="I6" s="161"/>
      <c r="J6" s="161"/>
      <c r="K6" s="161"/>
      <c r="L6" s="162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61"/>
      <c r="AD6" s="161"/>
      <c r="AE6" s="161"/>
    </row>
    <row r="7" spans="1:31" x14ac:dyDescent="0.25">
      <c r="A7" s="159"/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2"/>
      <c r="M7" s="161"/>
      <c r="N7" s="161"/>
      <c r="O7" s="161"/>
      <c r="P7" s="168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48" t="s">
        <v>370</v>
      </c>
    </row>
    <row r="8" spans="1:31" x14ac:dyDescent="0.25">
      <c r="A8" s="159"/>
      <c r="B8" s="169" t="s">
        <v>12</v>
      </c>
      <c r="C8" s="160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x14ac:dyDescent="0.25">
      <c r="A9" s="159"/>
      <c r="B9" s="159"/>
      <c r="C9" s="160"/>
      <c r="D9" s="161"/>
      <c r="E9" s="161"/>
      <c r="F9" s="161"/>
      <c r="G9" s="161"/>
      <c r="H9" s="161"/>
      <c r="I9" s="161"/>
      <c r="J9" s="161"/>
      <c r="K9" s="161"/>
      <c r="L9" s="162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8"/>
    </row>
    <row r="12" spans="1:31" ht="15" customHeight="1" x14ac:dyDescent="0.25">
      <c r="A12" s="297" t="s">
        <v>13</v>
      </c>
      <c r="B12" s="299" t="s">
        <v>14</v>
      </c>
      <c r="C12" s="294" t="s">
        <v>15</v>
      </c>
      <c r="D12" s="299" t="s">
        <v>16</v>
      </c>
      <c r="E12" s="299" t="s">
        <v>17</v>
      </c>
      <c r="F12" s="299" t="s">
        <v>18</v>
      </c>
      <c r="G12" s="299" t="s">
        <v>19</v>
      </c>
      <c r="H12" s="302" t="s">
        <v>20</v>
      </c>
      <c r="I12" s="303"/>
      <c r="J12" s="303"/>
      <c r="K12" s="303"/>
      <c r="L12" s="304"/>
      <c r="M12" s="304"/>
      <c r="N12" s="304"/>
      <c r="O12" s="304"/>
      <c r="P12" s="304"/>
      <c r="Q12" s="304"/>
      <c r="R12" s="305"/>
      <c r="S12" s="170"/>
      <c r="T12" s="306" t="s">
        <v>21</v>
      </c>
      <c r="U12" s="306"/>
      <c r="V12" s="306"/>
      <c r="W12" s="306"/>
      <c r="X12" s="171"/>
      <c r="Y12" s="171"/>
      <c r="Z12" s="171"/>
      <c r="AA12" s="171"/>
      <c r="AB12" s="171"/>
      <c r="AC12" s="171"/>
      <c r="AD12" s="171"/>
      <c r="AE12" s="294" t="s">
        <v>22</v>
      </c>
    </row>
    <row r="13" spans="1:31" ht="31.5" x14ac:dyDescent="0.25">
      <c r="A13" s="298"/>
      <c r="B13" s="298"/>
      <c r="C13" s="295"/>
      <c r="D13" s="300"/>
      <c r="E13" s="300"/>
      <c r="F13" s="300"/>
      <c r="G13" s="301"/>
      <c r="H13" s="173" t="s">
        <v>23</v>
      </c>
      <c r="I13" s="174" t="s">
        <v>24</v>
      </c>
      <c r="J13" s="174" t="s">
        <v>25</v>
      </c>
      <c r="K13" s="174" t="s">
        <v>26</v>
      </c>
      <c r="L13" s="174" t="s">
        <v>27</v>
      </c>
      <c r="M13" s="174" t="s">
        <v>28</v>
      </c>
      <c r="N13" s="174" t="s">
        <v>29</v>
      </c>
      <c r="O13" s="174" t="s">
        <v>30</v>
      </c>
      <c r="P13" s="174" t="s">
        <v>31</v>
      </c>
      <c r="Q13" s="174" t="s">
        <v>32</v>
      </c>
      <c r="R13" s="174" t="s">
        <v>33</v>
      </c>
      <c r="S13" s="174"/>
      <c r="T13" s="175" t="s">
        <v>34</v>
      </c>
      <c r="U13" s="176" t="s">
        <v>35</v>
      </c>
      <c r="V13" s="176" t="s">
        <v>36</v>
      </c>
      <c r="W13" s="176" t="s">
        <v>37</v>
      </c>
      <c r="X13" s="176" t="s">
        <v>38</v>
      </c>
      <c r="Y13" s="176" t="s">
        <v>39</v>
      </c>
      <c r="Z13" s="176" t="s">
        <v>40</v>
      </c>
      <c r="AA13" s="176" t="s">
        <v>41</v>
      </c>
      <c r="AB13" s="174" t="s">
        <v>42</v>
      </c>
      <c r="AC13" s="174" t="s">
        <v>43</v>
      </c>
      <c r="AD13" s="177" t="s">
        <v>44</v>
      </c>
      <c r="AE13" s="295"/>
    </row>
    <row r="14" spans="1:31" ht="12.75" customHeight="1" x14ac:dyDescent="0.25">
      <c r="A14" s="172"/>
      <c r="B14" s="178"/>
      <c r="C14" s="179"/>
      <c r="D14" s="179"/>
      <c r="E14" s="179"/>
      <c r="F14" s="179"/>
      <c r="G14" s="179"/>
      <c r="H14" s="180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2"/>
      <c r="U14" s="183"/>
      <c r="V14" s="183"/>
      <c r="W14" s="183"/>
      <c r="X14" s="183"/>
      <c r="Y14" s="183"/>
      <c r="Z14" s="183"/>
      <c r="AA14" s="183"/>
      <c r="AB14" s="181"/>
      <c r="AC14" s="181"/>
      <c r="AD14" s="184"/>
      <c r="AE14" s="179"/>
    </row>
    <row r="15" spans="1:31" x14ac:dyDescent="0.25">
      <c r="A15" s="34">
        <v>1</v>
      </c>
      <c r="B15" s="35" t="s">
        <v>49</v>
      </c>
      <c r="C15" s="230" t="s">
        <v>53</v>
      </c>
      <c r="D15" s="220">
        <v>220</v>
      </c>
      <c r="E15" s="226" t="s">
        <v>50</v>
      </c>
      <c r="F15" s="87">
        <v>3</v>
      </c>
      <c r="G15" s="87">
        <v>3000</v>
      </c>
      <c r="H15" s="88">
        <v>47</v>
      </c>
      <c r="I15" s="88">
        <f>H15-0.5</f>
        <v>46.5</v>
      </c>
      <c r="J15" s="88">
        <f t="shared" ref="J15:R15" si="0">I15-0.5</f>
        <v>46</v>
      </c>
      <c r="K15" s="88">
        <f t="shared" si="0"/>
        <v>45.5</v>
      </c>
      <c r="L15" s="88">
        <f t="shared" si="0"/>
        <v>45</v>
      </c>
      <c r="M15" s="88">
        <f t="shared" si="0"/>
        <v>44.5</v>
      </c>
      <c r="N15" s="88">
        <f t="shared" si="0"/>
        <v>44</v>
      </c>
      <c r="O15" s="88">
        <f t="shared" si="0"/>
        <v>43.5</v>
      </c>
      <c r="P15" s="88">
        <f t="shared" si="0"/>
        <v>43</v>
      </c>
      <c r="Q15" s="88">
        <f t="shared" si="0"/>
        <v>42.5</v>
      </c>
      <c r="R15" s="88">
        <f t="shared" si="0"/>
        <v>42</v>
      </c>
      <c r="S15" s="71"/>
      <c r="T15" s="231">
        <f>$D15*H15</f>
        <v>10340</v>
      </c>
      <c r="U15" s="231">
        <f t="shared" ref="U15:AD15" si="1">$D15*I15</f>
        <v>10230</v>
      </c>
      <c r="V15" s="231">
        <f t="shared" si="1"/>
        <v>10120</v>
      </c>
      <c r="W15" s="231">
        <f t="shared" si="1"/>
        <v>10010</v>
      </c>
      <c r="X15" s="231">
        <f t="shared" si="1"/>
        <v>9900</v>
      </c>
      <c r="Y15" s="231">
        <f t="shared" si="1"/>
        <v>9790</v>
      </c>
      <c r="Z15" s="231">
        <f t="shared" si="1"/>
        <v>9680</v>
      </c>
      <c r="AA15" s="231">
        <f t="shared" si="1"/>
        <v>9570</v>
      </c>
      <c r="AB15" s="231">
        <f t="shared" si="1"/>
        <v>9460</v>
      </c>
      <c r="AC15" s="231">
        <f t="shared" si="1"/>
        <v>9350</v>
      </c>
      <c r="AD15" s="231">
        <f t="shared" si="1"/>
        <v>9240</v>
      </c>
      <c r="AE15" s="214" t="s">
        <v>364</v>
      </c>
    </row>
    <row r="16" spans="1:31" x14ac:dyDescent="0.25">
      <c r="A16" s="34">
        <v>2</v>
      </c>
      <c r="B16" s="35" t="s">
        <v>49</v>
      </c>
      <c r="C16" s="230" t="s">
        <v>83</v>
      </c>
      <c r="D16" s="220">
        <v>220</v>
      </c>
      <c r="E16" s="226" t="s">
        <v>50</v>
      </c>
      <c r="F16" s="87">
        <v>11</v>
      </c>
      <c r="G16" s="87">
        <v>3500</v>
      </c>
      <c r="H16" s="88">
        <v>70</v>
      </c>
      <c r="I16" s="88">
        <f t="shared" ref="I16:R21" si="2">H16-0.5</f>
        <v>69.5</v>
      </c>
      <c r="J16" s="88">
        <f t="shared" si="2"/>
        <v>69</v>
      </c>
      <c r="K16" s="88">
        <f t="shared" si="2"/>
        <v>68.5</v>
      </c>
      <c r="L16" s="88">
        <f t="shared" si="2"/>
        <v>68</v>
      </c>
      <c r="M16" s="88">
        <f t="shared" si="2"/>
        <v>67.5</v>
      </c>
      <c r="N16" s="88">
        <f t="shared" si="2"/>
        <v>67</v>
      </c>
      <c r="O16" s="88">
        <f t="shared" si="2"/>
        <v>66.5</v>
      </c>
      <c r="P16" s="88">
        <f t="shared" si="2"/>
        <v>66</v>
      </c>
      <c r="Q16" s="88">
        <f t="shared" si="2"/>
        <v>65.5</v>
      </c>
      <c r="R16" s="88">
        <f t="shared" si="2"/>
        <v>65</v>
      </c>
      <c r="S16" s="71"/>
      <c r="T16" s="231">
        <f t="shared" ref="T16:T21" si="3">$D16*H16</f>
        <v>15400</v>
      </c>
      <c r="U16" s="231">
        <f t="shared" ref="U16:U21" si="4">$D16*I16</f>
        <v>15290</v>
      </c>
      <c r="V16" s="231">
        <f t="shared" ref="V16:V21" si="5">$D16*J16</f>
        <v>15180</v>
      </c>
      <c r="W16" s="231">
        <f t="shared" ref="W16:W21" si="6">$D16*K16</f>
        <v>15070</v>
      </c>
      <c r="X16" s="231">
        <f t="shared" ref="X16:X21" si="7">$D16*L16</f>
        <v>14960</v>
      </c>
      <c r="Y16" s="231">
        <f t="shared" ref="Y16:Y21" si="8">$D16*M16</f>
        <v>14850</v>
      </c>
      <c r="Z16" s="231">
        <f t="shared" ref="Z16:Z21" si="9">$D16*N16</f>
        <v>14740</v>
      </c>
      <c r="AA16" s="231">
        <f t="shared" ref="AA16:AA21" si="10">$D16*O16</f>
        <v>14630</v>
      </c>
      <c r="AB16" s="231">
        <f t="shared" ref="AB16:AB21" si="11">$D16*P16</f>
        <v>14520</v>
      </c>
      <c r="AC16" s="231">
        <f t="shared" ref="AC16:AC21" si="12">$D16*Q16</f>
        <v>14410</v>
      </c>
      <c r="AD16" s="231">
        <f t="shared" ref="AD16:AD21" si="13">$D16*R16</f>
        <v>14300</v>
      </c>
      <c r="AE16" s="214" t="s">
        <v>364</v>
      </c>
    </row>
    <row r="17" spans="1:31" x14ac:dyDescent="0.25">
      <c r="A17" s="34">
        <v>3</v>
      </c>
      <c r="B17" s="35" t="s">
        <v>49</v>
      </c>
      <c r="C17" s="230" t="s">
        <v>45</v>
      </c>
      <c r="D17" s="220">
        <v>220</v>
      </c>
      <c r="E17" s="220" t="s">
        <v>50</v>
      </c>
      <c r="F17" s="87" t="s">
        <v>357</v>
      </c>
      <c r="G17" s="87">
        <v>2000</v>
      </c>
      <c r="H17" s="88">
        <v>65</v>
      </c>
      <c r="I17" s="88">
        <f t="shared" si="2"/>
        <v>64.5</v>
      </c>
      <c r="J17" s="88">
        <f t="shared" si="2"/>
        <v>64</v>
      </c>
      <c r="K17" s="88">
        <f t="shared" si="2"/>
        <v>63.5</v>
      </c>
      <c r="L17" s="88">
        <f t="shared" si="2"/>
        <v>63</v>
      </c>
      <c r="M17" s="88">
        <f t="shared" si="2"/>
        <v>62.5</v>
      </c>
      <c r="N17" s="88">
        <f t="shared" si="2"/>
        <v>62</v>
      </c>
      <c r="O17" s="88">
        <f t="shared" si="2"/>
        <v>61.5</v>
      </c>
      <c r="P17" s="88">
        <f t="shared" si="2"/>
        <v>61</v>
      </c>
      <c r="Q17" s="88">
        <f t="shared" si="2"/>
        <v>60.5</v>
      </c>
      <c r="R17" s="88">
        <f t="shared" si="2"/>
        <v>60</v>
      </c>
      <c r="S17" s="71"/>
      <c r="T17" s="231">
        <f t="shared" si="3"/>
        <v>14300</v>
      </c>
      <c r="U17" s="231">
        <f t="shared" si="4"/>
        <v>14190</v>
      </c>
      <c r="V17" s="231">
        <f t="shared" si="5"/>
        <v>14080</v>
      </c>
      <c r="W17" s="231">
        <f t="shared" si="6"/>
        <v>13970</v>
      </c>
      <c r="X17" s="231">
        <f t="shared" si="7"/>
        <v>13860</v>
      </c>
      <c r="Y17" s="231">
        <f t="shared" si="8"/>
        <v>13750</v>
      </c>
      <c r="Z17" s="231">
        <f t="shared" si="9"/>
        <v>13640</v>
      </c>
      <c r="AA17" s="231">
        <f t="shared" si="10"/>
        <v>13530</v>
      </c>
      <c r="AB17" s="231">
        <f t="shared" si="11"/>
        <v>13420</v>
      </c>
      <c r="AC17" s="231">
        <f t="shared" si="12"/>
        <v>13310</v>
      </c>
      <c r="AD17" s="231">
        <f t="shared" si="13"/>
        <v>13200</v>
      </c>
      <c r="AE17" s="214" t="s">
        <v>364</v>
      </c>
    </row>
    <row r="18" spans="1:31" x14ac:dyDescent="0.25">
      <c r="A18" s="34">
        <v>4</v>
      </c>
      <c r="B18" s="35" t="s">
        <v>49</v>
      </c>
      <c r="C18" s="230" t="s">
        <v>62</v>
      </c>
      <c r="D18" s="220">
        <v>220</v>
      </c>
      <c r="E18" s="226" t="s">
        <v>50</v>
      </c>
      <c r="F18" s="87">
        <v>8</v>
      </c>
      <c r="G18" s="87">
        <v>2500</v>
      </c>
      <c r="H18" s="88">
        <v>31</v>
      </c>
      <c r="I18" s="88">
        <f t="shared" si="2"/>
        <v>30.5</v>
      </c>
      <c r="J18" s="88">
        <f t="shared" si="2"/>
        <v>30</v>
      </c>
      <c r="K18" s="88">
        <f t="shared" si="2"/>
        <v>29.5</v>
      </c>
      <c r="L18" s="88">
        <f t="shared" si="2"/>
        <v>29</v>
      </c>
      <c r="M18" s="88">
        <f t="shared" si="2"/>
        <v>28.5</v>
      </c>
      <c r="N18" s="88">
        <f t="shared" si="2"/>
        <v>28</v>
      </c>
      <c r="O18" s="88">
        <f t="shared" si="2"/>
        <v>27.5</v>
      </c>
      <c r="P18" s="88">
        <f t="shared" si="2"/>
        <v>27</v>
      </c>
      <c r="Q18" s="88">
        <f t="shared" si="2"/>
        <v>26.5</v>
      </c>
      <c r="R18" s="88">
        <f t="shared" si="2"/>
        <v>26</v>
      </c>
      <c r="S18" s="71"/>
      <c r="T18" s="231">
        <f t="shared" si="3"/>
        <v>6820</v>
      </c>
      <c r="U18" s="231">
        <f t="shared" si="4"/>
        <v>6710</v>
      </c>
      <c r="V18" s="231">
        <f t="shared" si="5"/>
        <v>6600</v>
      </c>
      <c r="W18" s="231">
        <f t="shared" si="6"/>
        <v>6490</v>
      </c>
      <c r="X18" s="231">
        <f t="shared" si="7"/>
        <v>6380</v>
      </c>
      <c r="Y18" s="231">
        <f t="shared" si="8"/>
        <v>6270</v>
      </c>
      <c r="Z18" s="231">
        <f t="shared" si="9"/>
        <v>6160</v>
      </c>
      <c r="AA18" s="231">
        <f t="shared" si="10"/>
        <v>6050</v>
      </c>
      <c r="AB18" s="231">
        <f t="shared" si="11"/>
        <v>5940</v>
      </c>
      <c r="AC18" s="231">
        <f t="shared" si="12"/>
        <v>5830</v>
      </c>
      <c r="AD18" s="231">
        <f t="shared" si="13"/>
        <v>5720</v>
      </c>
      <c r="AE18" s="214" t="s">
        <v>364</v>
      </c>
    </row>
    <row r="19" spans="1:31" x14ac:dyDescent="0.25">
      <c r="A19" s="34">
        <v>5</v>
      </c>
      <c r="B19" s="35" t="s">
        <v>49</v>
      </c>
      <c r="C19" s="230" t="s">
        <v>65</v>
      </c>
      <c r="D19" s="220">
        <v>220</v>
      </c>
      <c r="E19" s="220" t="s">
        <v>50</v>
      </c>
      <c r="F19" s="87">
        <v>6</v>
      </c>
      <c r="G19" s="87">
        <v>2500</v>
      </c>
      <c r="H19" s="88">
        <v>44</v>
      </c>
      <c r="I19" s="88">
        <f t="shared" si="2"/>
        <v>43.5</v>
      </c>
      <c r="J19" s="88">
        <f t="shared" si="2"/>
        <v>43</v>
      </c>
      <c r="K19" s="88">
        <f t="shared" si="2"/>
        <v>42.5</v>
      </c>
      <c r="L19" s="88">
        <f t="shared" si="2"/>
        <v>42</v>
      </c>
      <c r="M19" s="88">
        <f t="shared" si="2"/>
        <v>41.5</v>
      </c>
      <c r="N19" s="88">
        <f t="shared" si="2"/>
        <v>41</v>
      </c>
      <c r="O19" s="88">
        <f t="shared" si="2"/>
        <v>40.5</v>
      </c>
      <c r="P19" s="88">
        <f t="shared" si="2"/>
        <v>40</v>
      </c>
      <c r="Q19" s="88">
        <f t="shared" si="2"/>
        <v>39.5</v>
      </c>
      <c r="R19" s="88">
        <f t="shared" si="2"/>
        <v>39</v>
      </c>
      <c r="S19" s="71"/>
      <c r="T19" s="231">
        <f t="shared" si="3"/>
        <v>9680</v>
      </c>
      <c r="U19" s="231">
        <f t="shared" si="4"/>
        <v>9570</v>
      </c>
      <c r="V19" s="231">
        <f t="shared" si="5"/>
        <v>9460</v>
      </c>
      <c r="W19" s="231">
        <f t="shared" si="6"/>
        <v>9350</v>
      </c>
      <c r="X19" s="231">
        <f t="shared" si="7"/>
        <v>9240</v>
      </c>
      <c r="Y19" s="231">
        <f t="shared" si="8"/>
        <v>9130</v>
      </c>
      <c r="Z19" s="231">
        <f t="shared" si="9"/>
        <v>9020</v>
      </c>
      <c r="AA19" s="231">
        <f t="shared" si="10"/>
        <v>8910</v>
      </c>
      <c r="AB19" s="231">
        <f t="shared" si="11"/>
        <v>8800</v>
      </c>
      <c r="AC19" s="231">
        <f t="shared" si="12"/>
        <v>8690</v>
      </c>
      <c r="AD19" s="231">
        <f t="shared" si="13"/>
        <v>8580</v>
      </c>
      <c r="AE19" s="214" t="s">
        <v>364</v>
      </c>
    </row>
    <row r="20" spans="1:31" x14ac:dyDescent="0.25">
      <c r="A20" s="34">
        <v>6</v>
      </c>
      <c r="B20" s="35" t="s">
        <v>49</v>
      </c>
      <c r="C20" s="230" t="s">
        <v>71</v>
      </c>
      <c r="D20" s="220">
        <v>220</v>
      </c>
      <c r="E20" s="226" t="s">
        <v>50</v>
      </c>
      <c r="F20" s="87">
        <v>5</v>
      </c>
      <c r="G20" s="87">
        <v>3000</v>
      </c>
      <c r="H20" s="88">
        <v>40</v>
      </c>
      <c r="I20" s="88">
        <f t="shared" si="2"/>
        <v>39.5</v>
      </c>
      <c r="J20" s="88">
        <f t="shared" si="2"/>
        <v>39</v>
      </c>
      <c r="K20" s="88">
        <f t="shared" si="2"/>
        <v>38.5</v>
      </c>
      <c r="L20" s="88">
        <f t="shared" si="2"/>
        <v>38</v>
      </c>
      <c r="M20" s="88">
        <f t="shared" si="2"/>
        <v>37.5</v>
      </c>
      <c r="N20" s="88">
        <f t="shared" si="2"/>
        <v>37</v>
      </c>
      <c r="O20" s="88">
        <f t="shared" si="2"/>
        <v>36.5</v>
      </c>
      <c r="P20" s="88">
        <f t="shared" si="2"/>
        <v>36</v>
      </c>
      <c r="Q20" s="88">
        <f t="shared" si="2"/>
        <v>35.5</v>
      </c>
      <c r="R20" s="88">
        <f t="shared" si="2"/>
        <v>35</v>
      </c>
      <c r="S20" s="71"/>
      <c r="T20" s="231">
        <f t="shared" si="3"/>
        <v>8800</v>
      </c>
      <c r="U20" s="231">
        <f t="shared" si="4"/>
        <v>8690</v>
      </c>
      <c r="V20" s="231">
        <f t="shared" si="5"/>
        <v>8580</v>
      </c>
      <c r="W20" s="231">
        <f t="shared" si="6"/>
        <v>8470</v>
      </c>
      <c r="X20" s="231">
        <f t="shared" si="7"/>
        <v>8360</v>
      </c>
      <c r="Y20" s="231">
        <f t="shared" si="8"/>
        <v>8250</v>
      </c>
      <c r="Z20" s="231">
        <f t="shared" si="9"/>
        <v>8140</v>
      </c>
      <c r="AA20" s="231">
        <f t="shared" si="10"/>
        <v>8030</v>
      </c>
      <c r="AB20" s="231">
        <f t="shared" si="11"/>
        <v>7920</v>
      </c>
      <c r="AC20" s="231">
        <f t="shared" si="12"/>
        <v>7810</v>
      </c>
      <c r="AD20" s="231">
        <f t="shared" si="13"/>
        <v>7700</v>
      </c>
      <c r="AE20" s="214" t="s">
        <v>364</v>
      </c>
    </row>
    <row r="21" spans="1:31" x14ac:dyDescent="0.25">
      <c r="A21" s="34">
        <v>7</v>
      </c>
      <c r="B21" s="35" t="s">
        <v>49</v>
      </c>
      <c r="C21" s="230" t="s">
        <v>74</v>
      </c>
      <c r="D21" s="220">
        <v>220</v>
      </c>
      <c r="E21" s="226" t="s">
        <v>50</v>
      </c>
      <c r="F21" s="87">
        <v>2</v>
      </c>
      <c r="G21" s="87">
        <v>1800</v>
      </c>
      <c r="H21" s="88">
        <v>22</v>
      </c>
      <c r="I21" s="88">
        <f t="shared" si="2"/>
        <v>21.5</v>
      </c>
      <c r="J21" s="88">
        <f t="shared" si="2"/>
        <v>21</v>
      </c>
      <c r="K21" s="88">
        <f t="shared" si="2"/>
        <v>20.5</v>
      </c>
      <c r="L21" s="88">
        <f t="shared" si="2"/>
        <v>20</v>
      </c>
      <c r="M21" s="88">
        <f t="shared" si="2"/>
        <v>19.5</v>
      </c>
      <c r="N21" s="88">
        <f t="shared" si="2"/>
        <v>19</v>
      </c>
      <c r="O21" s="88">
        <f t="shared" si="2"/>
        <v>18.5</v>
      </c>
      <c r="P21" s="88">
        <f t="shared" si="2"/>
        <v>18</v>
      </c>
      <c r="Q21" s="88">
        <f t="shared" si="2"/>
        <v>17.5</v>
      </c>
      <c r="R21" s="88">
        <f t="shared" si="2"/>
        <v>17</v>
      </c>
      <c r="S21" s="71"/>
      <c r="T21" s="231">
        <f t="shared" si="3"/>
        <v>4840</v>
      </c>
      <c r="U21" s="231">
        <f t="shared" si="4"/>
        <v>4730</v>
      </c>
      <c r="V21" s="231">
        <f t="shared" si="5"/>
        <v>4620</v>
      </c>
      <c r="W21" s="231">
        <f t="shared" si="6"/>
        <v>4510</v>
      </c>
      <c r="X21" s="231">
        <f t="shared" si="7"/>
        <v>4400</v>
      </c>
      <c r="Y21" s="231">
        <f t="shared" si="8"/>
        <v>4290</v>
      </c>
      <c r="Z21" s="231">
        <f t="shared" si="9"/>
        <v>4180</v>
      </c>
      <c r="AA21" s="231">
        <f t="shared" si="10"/>
        <v>4070</v>
      </c>
      <c r="AB21" s="231">
        <f t="shared" si="11"/>
        <v>3960</v>
      </c>
      <c r="AC21" s="231">
        <f t="shared" si="12"/>
        <v>3850</v>
      </c>
      <c r="AD21" s="231">
        <f t="shared" si="13"/>
        <v>3740</v>
      </c>
      <c r="AE21" s="214" t="s">
        <v>364</v>
      </c>
    </row>
    <row r="22" spans="1:31" x14ac:dyDescent="0.25"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1:31" x14ac:dyDescent="0.25"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</row>
    <row r="24" spans="1:31" x14ac:dyDescent="0.25"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</row>
    <row r="26" spans="1:31" x14ac:dyDescent="0.25">
      <c r="A26" s="185">
        <v>1</v>
      </c>
      <c r="B26" s="292" t="s">
        <v>121</v>
      </c>
      <c r="C26" s="292"/>
      <c r="D26" s="292"/>
      <c r="E26" s="292"/>
      <c r="F26" s="186"/>
      <c r="G26" s="186"/>
      <c r="H26" s="186"/>
      <c r="I26" s="186"/>
      <c r="J26" s="186"/>
      <c r="K26" s="186"/>
      <c r="L26" s="186"/>
      <c r="M26" s="291"/>
      <c r="N26" s="291"/>
      <c r="O26" s="291"/>
      <c r="P26" s="291"/>
      <c r="Q26" s="291"/>
    </row>
    <row r="27" spans="1:31" x14ac:dyDescent="0.25">
      <c r="A27" s="185">
        <v>2</v>
      </c>
      <c r="B27" s="292" t="s">
        <v>122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1"/>
      <c r="N27" s="291"/>
      <c r="O27" s="291"/>
      <c r="P27" s="291"/>
      <c r="Q27" s="291"/>
    </row>
    <row r="28" spans="1:31" x14ac:dyDescent="0.25">
      <c r="A28" s="185">
        <v>3</v>
      </c>
      <c r="B28" s="292" t="s">
        <v>123</v>
      </c>
      <c r="C28" s="292"/>
      <c r="D28" s="292"/>
      <c r="E28" s="292"/>
      <c r="F28" s="292"/>
      <c r="G28" s="292"/>
      <c r="H28" s="186"/>
      <c r="I28" s="186"/>
      <c r="J28" s="186"/>
      <c r="K28" s="186"/>
      <c r="L28" s="186"/>
      <c r="M28" s="291"/>
      <c r="N28" s="291"/>
      <c r="O28" s="291"/>
      <c r="P28" s="291"/>
      <c r="Q28" s="291"/>
    </row>
    <row r="29" spans="1:31" x14ac:dyDescent="0.25">
      <c r="A29" s="185">
        <v>4</v>
      </c>
      <c r="B29" s="292" t="s">
        <v>124</v>
      </c>
      <c r="C29" s="292"/>
      <c r="D29" s="292"/>
      <c r="E29" s="292"/>
      <c r="F29" s="292"/>
      <c r="G29" s="292"/>
      <c r="H29" s="292"/>
      <c r="I29" s="292"/>
      <c r="J29" s="292"/>
      <c r="K29" s="186"/>
      <c r="L29" s="186"/>
      <c r="M29" s="291"/>
      <c r="N29" s="291"/>
      <c r="O29" s="291"/>
      <c r="P29" s="291"/>
      <c r="Q29" s="291"/>
    </row>
    <row r="30" spans="1:31" x14ac:dyDescent="0.25">
      <c r="A30" s="185">
        <v>5</v>
      </c>
      <c r="B30" s="292" t="s">
        <v>125</v>
      </c>
      <c r="C30" s="292"/>
      <c r="D30" s="292"/>
      <c r="E30" s="292"/>
      <c r="F30" s="292"/>
      <c r="G30" s="292"/>
      <c r="H30" s="292"/>
      <c r="I30" s="292"/>
      <c r="J30" s="186"/>
      <c r="K30" s="186"/>
      <c r="L30" s="186"/>
      <c r="M30" s="291"/>
      <c r="N30" s="291"/>
      <c r="O30" s="291"/>
      <c r="P30" s="291"/>
      <c r="Q30" s="291"/>
    </row>
    <row r="31" spans="1:31" x14ac:dyDescent="0.2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291"/>
      <c r="N31" s="291"/>
      <c r="O31" s="291"/>
      <c r="P31" s="291"/>
      <c r="Q31" s="291"/>
    </row>
    <row r="32" spans="1:31" x14ac:dyDescent="0.25">
      <c r="A32" s="185">
        <v>6</v>
      </c>
      <c r="B32" s="293" t="s">
        <v>126</v>
      </c>
      <c r="C32" s="293"/>
      <c r="D32" s="293"/>
      <c r="E32" s="293"/>
      <c r="F32" s="186"/>
      <c r="G32" s="186"/>
      <c r="H32" s="186"/>
      <c r="I32" s="186"/>
      <c r="J32" s="186"/>
      <c r="K32" s="186"/>
      <c r="L32" s="186"/>
      <c r="M32" s="291"/>
      <c r="N32" s="291"/>
      <c r="O32" s="291"/>
      <c r="P32" s="291"/>
      <c r="Q32" s="291"/>
    </row>
    <row r="33" spans="1:17" x14ac:dyDescent="0.25">
      <c r="A33" s="188" t="s">
        <v>48</v>
      </c>
      <c r="B33" s="292" t="s">
        <v>127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1"/>
      <c r="P33" s="291"/>
      <c r="Q33" s="291"/>
    </row>
    <row r="34" spans="1:17" x14ac:dyDescent="0.2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291"/>
      <c r="N34" s="291"/>
      <c r="O34" s="291"/>
      <c r="P34" s="291"/>
      <c r="Q34" s="291"/>
    </row>
    <row r="35" spans="1:17" x14ac:dyDescent="0.25">
      <c r="A35" s="185">
        <v>7</v>
      </c>
      <c r="B35" s="293" t="s">
        <v>128</v>
      </c>
      <c r="C35" s="293"/>
      <c r="D35" s="293"/>
      <c r="E35" s="293"/>
      <c r="F35" s="186"/>
      <c r="G35" s="186"/>
      <c r="H35" s="186"/>
      <c r="I35" s="186"/>
      <c r="J35" s="186"/>
      <c r="K35" s="186"/>
      <c r="L35" s="186"/>
      <c r="M35" s="291"/>
      <c r="N35" s="291"/>
      <c r="O35" s="291"/>
      <c r="P35" s="291"/>
      <c r="Q35" s="291"/>
    </row>
    <row r="36" spans="1:17" x14ac:dyDescent="0.25">
      <c r="A36" s="188" t="s">
        <v>48</v>
      </c>
      <c r="B36" s="292" t="s">
        <v>129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1"/>
      <c r="P36" s="291"/>
      <c r="Q36" s="291"/>
    </row>
    <row r="37" spans="1:17" x14ac:dyDescent="0.2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291"/>
      <c r="N37" s="291"/>
      <c r="O37" s="291"/>
      <c r="P37" s="291"/>
      <c r="Q37" s="291"/>
    </row>
    <row r="38" spans="1:17" x14ac:dyDescent="0.25">
      <c r="A38" s="185">
        <v>8</v>
      </c>
      <c r="B38" s="293" t="s">
        <v>130</v>
      </c>
      <c r="C38" s="293"/>
      <c r="D38" s="293"/>
      <c r="E38" s="293"/>
      <c r="F38" s="186"/>
      <c r="G38" s="186"/>
      <c r="H38" s="186"/>
      <c r="I38" s="186"/>
      <c r="J38" s="186"/>
      <c r="K38" s="186"/>
      <c r="L38" s="186"/>
      <c r="M38" s="291"/>
      <c r="N38" s="291"/>
      <c r="O38" s="291"/>
      <c r="P38" s="291"/>
      <c r="Q38" s="291"/>
    </row>
    <row r="39" spans="1:17" x14ac:dyDescent="0.25">
      <c r="A39" s="188" t="s">
        <v>48</v>
      </c>
      <c r="B39" s="292" t="s">
        <v>131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1"/>
      <c r="P39" s="291"/>
      <c r="Q39" s="291"/>
    </row>
    <row r="40" spans="1:17" x14ac:dyDescent="0.2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291"/>
      <c r="N40" s="291"/>
      <c r="O40" s="291"/>
      <c r="P40" s="291"/>
      <c r="Q40" s="291"/>
    </row>
    <row r="41" spans="1:17" x14ac:dyDescent="0.25">
      <c r="A41" s="159">
        <v>9</v>
      </c>
      <c r="B41" s="169" t="s">
        <v>132</v>
      </c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</row>
    <row r="42" spans="1:17" x14ac:dyDescent="0.25">
      <c r="A42" s="168" t="s">
        <v>48</v>
      </c>
      <c r="B42" s="160" t="s">
        <v>133</v>
      </c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</row>
    <row r="43" spans="1:17" x14ac:dyDescent="0.25">
      <c r="A43" s="168"/>
      <c r="B43" s="160" t="s">
        <v>134</v>
      </c>
      <c r="C43" s="16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</row>
    <row r="44" spans="1:17" x14ac:dyDescent="0.25">
      <c r="A44" s="168" t="s">
        <v>48</v>
      </c>
      <c r="B44" s="160" t="s">
        <v>135</v>
      </c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</row>
    <row r="45" spans="1:17" x14ac:dyDescent="0.25">
      <c r="A45" s="168"/>
      <c r="B45" s="160" t="s">
        <v>136</v>
      </c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</row>
    <row r="46" spans="1:17" x14ac:dyDescent="0.25">
      <c r="A46" s="168"/>
      <c r="B46" s="160" t="s">
        <v>137</v>
      </c>
      <c r="C46" s="160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</row>
    <row r="47" spans="1:17" x14ac:dyDescent="0.25">
      <c r="A47" s="168" t="s">
        <v>48</v>
      </c>
      <c r="B47" s="161" t="s">
        <v>138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7" x14ac:dyDescent="0.25">
      <c r="A48" s="159"/>
      <c r="B48" s="160" t="s">
        <v>134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</row>
    <row r="49" spans="1:17" s="79" customFormat="1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291"/>
      <c r="N49" s="291"/>
      <c r="O49" s="291"/>
      <c r="P49" s="291"/>
      <c r="Q49" s="291"/>
    </row>
    <row r="50" spans="1:17" x14ac:dyDescent="0.25">
      <c r="A50" s="185">
        <v>10</v>
      </c>
      <c r="B50" s="293" t="s">
        <v>139</v>
      </c>
      <c r="C50" s="293"/>
      <c r="D50" s="186"/>
      <c r="E50" s="186"/>
      <c r="F50" s="186"/>
      <c r="G50" s="186"/>
      <c r="H50" s="186"/>
      <c r="I50" s="186"/>
      <c r="J50" s="186"/>
      <c r="K50" s="186"/>
      <c r="L50" s="186"/>
      <c r="M50" s="291"/>
      <c r="N50" s="291"/>
      <c r="O50" s="291"/>
      <c r="P50" s="291"/>
      <c r="Q50" s="291"/>
    </row>
    <row r="51" spans="1:17" x14ac:dyDescent="0.25">
      <c r="A51" s="186"/>
      <c r="B51" s="292" t="s">
        <v>140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1"/>
      <c r="O51" s="291"/>
      <c r="P51" s="291"/>
      <c r="Q51" s="291"/>
    </row>
    <row r="52" spans="1:17" x14ac:dyDescent="0.25">
      <c r="A52" s="186"/>
      <c r="B52" s="292" t="s">
        <v>353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1"/>
      <c r="P52" s="291"/>
      <c r="Q52" s="291"/>
    </row>
    <row r="53" spans="1:17" x14ac:dyDescent="0.2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291"/>
      <c r="N53" s="291"/>
      <c r="O53" s="291"/>
      <c r="P53" s="291"/>
      <c r="Q53" s="291"/>
    </row>
    <row r="54" spans="1:17" x14ac:dyDescent="0.25">
      <c r="A54" s="185">
        <v>11</v>
      </c>
      <c r="B54" s="293" t="s">
        <v>142</v>
      </c>
      <c r="C54" s="293"/>
      <c r="D54" s="186"/>
      <c r="E54" s="186"/>
      <c r="F54" s="186"/>
      <c r="G54" s="186"/>
      <c r="H54" s="186"/>
      <c r="I54" s="186"/>
      <c r="J54" s="186"/>
      <c r="K54" s="186"/>
      <c r="L54" s="186"/>
      <c r="M54" s="291"/>
      <c r="N54" s="291"/>
      <c r="O54" s="291"/>
      <c r="P54" s="291"/>
      <c r="Q54" s="291"/>
    </row>
    <row r="55" spans="1:17" x14ac:dyDescent="0.25">
      <c r="A55" s="186"/>
      <c r="B55" s="292" t="s">
        <v>143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1"/>
      <c r="Q55" s="291"/>
    </row>
    <row r="56" spans="1:17" x14ac:dyDescent="0.25">
      <c r="A56" s="186"/>
      <c r="B56" s="292" t="s">
        <v>144</v>
      </c>
      <c r="C56" s="292"/>
      <c r="D56" s="292"/>
      <c r="E56" s="292"/>
      <c r="F56" s="292"/>
      <c r="G56" s="292"/>
      <c r="H56" s="292"/>
      <c r="I56" s="292"/>
      <c r="J56" s="186"/>
      <c r="K56" s="186"/>
      <c r="L56" s="186"/>
      <c r="M56" s="291"/>
      <c r="N56" s="291"/>
      <c r="O56" s="291"/>
      <c r="P56" s="291"/>
      <c r="Q56" s="291"/>
    </row>
    <row r="57" spans="1:17" x14ac:dyDescent="0.2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291"/>
      <c r="N57" s="291"/>
      <c r="O57" s="291"/>
      <c r="P57" s="291"/>
      <c r="Q57" s="291"/>
    </row>
    <row r="58" spans="1:17" x14ac:dyDescent="0.25">
      <c r="A58" s="186"/>
      <c r="B58" s="293" t="s">
        <v>145</v>
      </c>
      <c r="C58" s="293"/>
      <c r="D58" s="186"/>
      <c r="E58" s="186"/>
      <c r="F58" s="186"/>
      <c r="G58" s="186"/>
      <c r="H58" s="186"/>
      <c r="I58" s="186"/>
      <c r="J58" s="186"/>
      <c r="K58" s="186"/>
      <c r="L58" s="186"/>
      <c r="M58" s="291"/>
      <c r="N58" s="291"/>
      <c r="O58" s="291"/>
      <c r="P58" s="291"/>
      <c r="Q58" s="291"/>
    </row>
    <row r="59" spans="1:17" x14ac:dyDescent="0.25">
      <c r="A59" s="186"/>
      <c r="B59" s="292" t="s">
        <v>146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187"/>
    </row>
    <row r="60" spans="1:17" x14ac:dyDescent="0.25">
      <c r="A60" s="186"/>
      <c r="B60" s="292" t="s">
        <v>147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</row>
    <row r="61" spans="1:17" x14ac:dyDescent="0.25">
      <c r="A61" s="186"/>
      <c r="B61" s="292" t="s">
        <v>148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1"/>
      <c r="N61" s="291"/>
      <c r="O61" s="291"/>
      <c r="P61" s="291"/>
      <c r="Q61" s="291"/>
    </row>
    <row r="62" spans="1:17" x14ac:dyDescent="0.2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291"/>
      <c r="N62" s="291"/>
      <c r="O62" s="291"/>
      <c r="P62" s="291"/>
      <c r="Q62" s="291"/>
    </row>
    <row r="63" spans="1:17" x14ac:dyDescent="0.25">
      <c r="A63" s="186"/>
      <c r="B63" s="292" t="s">
        <v>149</v>
      </c>
      <c r="C63" s="292"/>
      <c r="D63" s="292"/>
      <c r="E63" s="186"/>
      <c r="F63" s="186"/>
      <c r="G63" s="186"/>
      <c r="H63" s="186"/>
      <c r="I63" s="186"/>
      <c r="J63" s="186"/>
      <c r="K63" s="186"/>
      <c r="L63" s="186"/>
      <c r="M63" s="291"/>
      <c r="N63" s="291"/>
      <c r="O63" s="291"/>
      <c r="P63" s="291"/>
      <c r="Q63" s="291"/>
    </row>
  </sheetData>
  <sheetProtection algorithmName="SHA-512" hashValue="M8br4WCLVd/qRMBUHFAoR6EOyFzLXOtJm6THqBKVlo9n0lv0Xkxjk9Xpma+2wDfFBXq87KSbv3eS0IB1tZh27w==" saltValue="ord2+IlwnOs9j6EHi7kNUA==" spinCount="100000" sheet="1" objects="1" scenarios="1"/>
  <autoFilter ref="A14:AE14" xr:uid="{94447C96-AA3C-4CFD-B877-33E11BE09C92}"/>
  <mergeCells count="61">
    <mergeCell ref="Z1:AE1"/>
    <mergeCell ref="A12:A13"/>
    <mergeCell ref="B12:B13"/>
    <mergeCell ref="C12:C13"/>
    <mergeCell ref="D12:D13"/>
    <mergeCell ref="E12:E13"/>
    <mergeCell ref="F12:F13"/>
    <mergeCell ref="G12:G13"/>
    <mergeCell ref="H12:R12"/>
    <mergeCell ref="T12:W12"/>
    <mergeCell ref="B32:E32"/>
    <mergeCell ref="M32:Q32"/>
    <mergeCell ref="AE12:AE13"/>
    <mergeCell ref="B26:E26"/>
    <mergeCell ref="M26:Q26"/>
    <mergeCell ref="B27:L27"/>
    <mergeCell ref="M27:Q27"/>
    <mergeCell ref="B28:G28"/>
    <mergeCell ref="M28:Q28"/>
    <mergeCell ref="B29:J29"/>
    <mergeCell ref="M29:Q29"/>
    <mergeCell ref="B30:I30"/>
    <mergeCell ref="M30:Q30"/>
    <mergeCell ref="M31:Q31"/>
    <mergeCell ref="M40:Q40"/>
    <mergeCell ref="B33:N33"/>
    <mergeCell ref="O33:Q33"/>
    <mergeCell ref="M34:Q34"/>
    <mergeCell ref="B35:E35"/>
    <mergeCell ref="M35:Q35"/>
    <mergeCell ref="B36:N36"/>
    <mergeCell ref="O36:Q36"/>
    <mergeCell ref="M37:Q37"/>
    <mergeCell ref="B38:E38"/>
    <mergeCell ref="M38:Q38"/>
    <mergeCell ref="B39:N39"/>
    <mergeCell ref="O39:Q39"/>
    <mergeCell ref="B56:I56"/>
    <mergeCell ref="M56:Q56"/>
    <mergeCell ref="M49:Q49"/>
    <mergeCell ref="B50:C50"/>
    <mergeCell ref="M50:Q50"/>
    <mergeCell ref="B51:M51"/>
    <mergeCell ref="N51:Q51"/>
    <mergeCell ref="B52:N52"/>
    <mergeCell ref="O52:Q52"/>
    <mergeCell ref="M53:Q53"/>
    <mergeCell ref="B54:C54"/>
    <mergeCell ref="M54:Q54"/>
    <mergeCell ref="B55:O55"/>
    <mergeCell ref="P55:Q55"/>
    <mergeCell ref="M62:Q62"/>
    <mergeCell ref="B63:D63"/>
    <mergeCell ref="M63:Q63"/>
    <mergeCell ref="M57:Q57"/>
    <mergeCell ref="B58:C58"/>
    <mergeCell ref="M58:Q58"/>
    <mergeCell ref="B59:P59"/>
    <mergeCell ref="B60:Q60"/>
    <mergeCell ref="B61:L61"/>
    <mergeCell ref="M61:Q6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CDEA-3337-45AC-B207-9D8ED8C73923}">
  <dimension ref="A1:AE62"/>
  <sheetViews>
    <sheetView zoomScale="70" zoomScaleNormal="70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5.7109375" customWidth="1"/>
    <col min="2" max="2" width="12" customWidth="1"/>
    <col min="3" max="3" width="21.7109375" customWidth="1"/>
    <col min="4" max="4" width="8" customWidth="1"/>
    <col min="5" max="5" width="13.28515625" customWidth="1"/>
    <col min="6" max="6" width="7.5703125" customWidth="1"/>
    <col min="7" max="7" width="10.42578125" customWidth="1"/>
    <col min="19" max="19" width="1.140625" customWidth="1"/>
    <col min="31" max="31" width="15.140625" customWidth="1"/>
  </cols>
  <sheetData>
    <row r="1" spans="1:31" x14ac:dyDescent="0.25">
      <c r="A1" s="1"/>
      <c r="B1" s="1"/>
      <c r="C1" s="2"/>
      <c r="D1" s="3"/>
      <c r="E1" s="3"/>
      <c r="F1" s="3" t="s">
        <v>0</v>
      </c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8" t="s">
        <v>1</v>
      </c>
      <c r="AA1" s="248"/>
      <c r="AB1" s="248"/>
      <c r="AC1" s="248"/>
      <c r="AD1" s="248"/>
      <c r="AE1" s="248"/>
    </row>
    <row r="2" spans="1:31" x14ac:dyDescent="0.25">
      <c r="A2" s="1"/>
      <c r="B2" s="1"/>
      <c r="C2" s="2"/>
      <c r="D2" s="3"/>
      <c r="E2" s="3"/>
      <c r="F2" s="3" t="s">
        <v>2</v>
      </c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3</v>
      </c>
      <c r="AA2" s="3"/>
      <c r="AB2" s="4"/>
      <c r="AC2" s="3" t="s">
        <v>4</v>
      </c>
      <c r="AD2" s="3"/>
      <c r="AE2" s="3"/>
    </row>
    <row r="3" spans="1:31" x14ac:dyDescent="0.25">
      <c r="A3" s="1"/>
      <c r="B3" s="1"/>
      <c r="C3" s="2"/>
      <c r="D3" s="3"/>
      <c r="E3" s="3"/>
      <c r="F3" s="3" t="s">
        <v>5</v>
      </c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4"/>
      <c r="AC3" s="3" t="s">
        <v>7</v>
      </c>
      <c r="AD3" s="3"/>
      <c r="AE3" s="3"/>
    </row>
    <row r="4" spans="1:3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8</v>
      </c>
      <c r="AA4" s="3"/>
      <c r="AB4" s="4"/>
      <c r="AC4" s="3" t="s">
        <v>9</v>
      </c>
      <c r="AD4" s="3"/>
      <c r="AE4" s="3"/>
    </row>
    <row r="5" spans="1:31" ht="15.75" thickBot="1" x14ac:dyDescent="0.3">
      <c r="A5" s="6"/>
      <c r="B5" s="6"/>
      <c r="C5" s="7"/>
      <c r="D5" s="8"/>
      <c r="E5" s="8"/>
      <c r="F5" s="8" t="s">
        <v>10</v>
      </c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 t="s">
        <v>11</v>
      </c>
      <c r="AD5" s="8"/>
      <c r="AE5" s="8"/>
    </row>
    <row r="6" spans="1:31" ht="15.75" thickTop="1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  <c r="AD6" s="3"/>
      <c r="AE6" s="3"/>
    </row>
    <row r="7" spans="1:31" x14ac:dyDescent="0.25">
      <c r="A7" s="1"/>
      <c r="B7" s="1"/>
      <c r="C7" s="2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"/>
      <c r="AC7" s="11"/>
      <c r="AD7" s="11"/>
      <c r="AE7" s="12" t="s">
        <v>370</v>
      </c>
    </row>
    <row r="8" spans="1:31" x14ac:dyDescent="0.25">
      <c r="A8" s="13"/>
      <c r="B8" s="14" t="s">
        <v>12</v>
      </c>
      <c r="C8" s="15"/>
      <c r="D8" s="11"/>
      <c r="E8" s="11"/>
      <c r="F8" s="11"/>
      <c r="G8" s="11"/>
      <c r="H8" s="11"/>
      <c r="I8" s="11"/>
      <c r="J8" s="11"/>
      <c r="K8" s="11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1"/>
      <c r="B9" s="1"/>
      <c r="C9" s="2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7"/>
      <c r="AA9" s="17"/>
      <c r="AB9" s="11"/>
      <c r="AC9" s="11"/>
      <c r="AD9" s="11"/>
      <c r="AE9" s="18"/>
    </row>
    <row r="12" spans="1:31" ht="15" customHeight="1" x14ac:dyDescent="0.25">
      <c r="A12" s="249" t="s">
        <v>13</v>
      </c>
      <c r="B12" s="251" t="s">
        <v>14</v>
      </c>
      <c r="C12" s="246" t="s">
        <v>15</v>
      </c>
      <c r="D12" s="251" t="s">
        <v>16</v>
      </c>
      <c r="E12" s="251" t="s">
        <v>17</v>
      </c>
      <c r="F12" s="251" t="s">
        <v>18</v>
      </c>
      <c r="G12" s="251" t="s">
        <v>19</v>
      </c>
      <c r="H12" s="307" t="s">
        <v>20</v>
      </c>
      <c r="I12" s="308"/>
      <c r="J12" s="308"/>
      <c r="K12" s="308"/>
      <c r="L12" s="309"/>
      <c r="M12" s="309"/>
      <c r="N12" s="309"/>
      <c r="O12" s="309"/>
      <c r="P12" s="309"/>
      <c r="Q12" s="309"/>
      <c r="R12" s="310"/>
      <c r="S12" s="19"/>
      <c r="T12" s="311" t="s">
        <v>21</v>
      </c>
      <c r="U12" s="311"/>
      <c r="V12" s="311"/>
      <c r="W12" s="311"/>
      <c r="X12" s="20"/>
      <c r="Y12" s="20"/>
      <c r="Z12" s="20"/>
      <c r="AA12" s="20"/>
      <c r="AB12" s="20"/>
      <c r="AC12" s="20"/>
      <c r="AD12" s="20"/>
      <c r="AE12" s="246" t="s">
        <v>22</v>
      </c>
    </row>
    <row r="13" spans="1:31" ht="57" customHeight="1" x14ac:dyDescent="0.25">
      <c r="A13" s="250"/>
      <c r="B13" s="250"/>
      <c r="C13" s="247"/>
      <c r="D13" s="252"/>
      <c r="E13" s="252"/>
      <c r="F13" s="252"/>
      <c r="G13" s="253"/>
      <c r="H13" s="22" t="s">
        <v>23</v>
      </c>
      <c r="I13" s="23" t="s">
        <v>24</v>
      </c>
      <c r="J13" s="23" t="s">
        <v>25</v>
      </c>
      <c r="K13" s="23" t="s">
        <v>26</v>
      </c>
      <c r="L13" s="23" t="s">
        <v>27</v>
      </c>
      <c r="M13" s="23" t="s">
        <v>28</v>
      </c>
      <c r="N13" s="23" t="s">
        <v>29</v>
      </c>
      <c r="O13" s="23" t="s">
        <v>30</v>
      </c>
      <c r="P13" s="23" t="s">
        <v>31</v>
      </c>
      <c r="Q13" s="23" t="s">
        <v>32</v>
      </c>
      <c r="R13" s="23" t="s">
        <v>33</v>
      </c>
      <c r="S13" s="23"/>
      <c r="T13" s="24" t="s">
        <v>34</v>
      </c>
      <c r="U13" s="25" t="s">
        <v>35</v>
      </c>
      <c r="V13" s="25" t="s">
        <v>36</v>
      </c>
      <c r="W13" s="25" t="s">
        <v>37</v>
      </c>
      <c r="X13" s="25" t="s">
        <v>38</v>
      </c>
      <c r="Y13" s="25" t="s">
        <v>39</v>
      </c>
      <c r="Z13" s="25" t="s">
        <v>40</v>
      </c>
      <c r="AA13" s="25" t="s">
        <v>41</v>
      </c>
      <c r="AB13" s="23" t="s">
        <v>42</v>
      </c>
      <c r="AC13" s="23" t="s">
        <v>43</v>
      </c>
      <c r="AD13" s="26" t="s">
        <v>44</v>
      </c>
      <c r="AE13" s="247"/>
    </row>
    <row r="14" spans="1:31" ht="12.75" customHeight="1" x14ac:dyDescent="0.25">
      <c r="A14" s="21"/>
      <c r="B14" s="27"/>
      <c r="C14" s="28"/>
      <c r="D14" s="28"/>
      <c r="E14" s="28"/>
      <c r="F14" s="28"/>
      <c r="G14" s="28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2"/>
      <c r="V14" s="32"/>
      <c r="W14" s="32"/>
      <c r="X14" s="32"/>
      <c r="Y14" s="32"/>
      <c r="Z14" s="32"/>
      <c r="AA14" s="32"/>
      <c r="AB14" s="30"/>
      <c r="AC14" s="30"/>
      <c r="AD14" s="33"/>
      <c r="AE14" s="28"/>
    </row>
    <row r="15" spans="1:31" ht="15.75" x14ac:dyDescent="0.25">
      <c r="A15" s="34">
        <v>1</v>
      </c>
      <c r="B15" s="89" t="s">
        <v>72</v>
      </c>
      <c r="C15" s="69" t="s">
        <v>170</v>
      </c>
      <c r="D15" s="87">
        <v>220</v>
      </c>
      <c r="E15" s="220" t="s">
        <v>50</v>
      </c>
      <c r="F15" s="87">
        <v>4</v>
      </c>
      <c r="G15" s="87">
        <v>2000</v>
      </c>
      <c r="H15" s="88">
        <v>66.5</v>
      </c>
      <c r="I15" s="88">
        <f>H15-0.5</f>
        <v>66</v>
      </c>
      <c r="J15" s="88">
        <f t="shared" ref="J15:R15" si="0">I15-0.5</f>
        <v>65.5</v>
      </c>
      <c r="K15" s="88">
        <f t="shared" si="0"/>
        <v>65</v>
      </c>
      <c r="L15" s="88">
        <f t="shared" si="0"/>
        <v>64.5</v>
      </c>
      <c r="M15" s="88">
        <f t="shared" si="0"/>
        <v>64</v>
      </c>
      <c r="N15" s="88">
        <f t="shared" si="0"/>
        <v>63.5</v>
      </c>
      <c r="O15" s="88">
        <f t="shared" si="0"/>
        <v>63</v>
      </c>
      <c r="P15" s="88">
        <f t="shared" si="0"/>
        <v>62.5</v>
      </c>
      <c r="Q15" s="88">
        <f t="shared" si="0"/>
        <v>62</v>
      </c>
      <c r="R15" s="88">
        <f t="shared" si="0"/>
        <v>61.5</v>
      </c>
      <c r="S15" s="71"/>
      <c r="T15" s="231">
        <f>$D15*H15</f>
        <v>14630</v>
      </c>
      <c r="U15" s="231">
        <f t="shared" ref="U15:AD15" si="1">$D15*I15</f>
        <v>14520</v>
      </c>
      <c r="V15" s="231">
        <f t="shared" si="1"/>
        <v>14410</v>
      </c>
      <c r="W15" s="231">
        <f t="shared" si="1"/>
        <v>14300</v>
      </c>
      <c r="X15" s="231">
        <f t="shared" si="1"/>
        <v>14190</v>
      </c>
      <c r="Y15" s="231">
        <f t="shared" si="1"/>
        <v>14080</v>
      </c>
      <c r="Z15" s="231">
        <f t="shared" si="1"/>
        <v>13970</v>
      </c>
      <c r="AA15" s="231">
        <f t="shared" si="1"/>
        <v>13860</v>
      </c>
      <c r="AB15" s="231">
        <f t="shared" si="1"/>
        <v>13750</v>
      </c>
      <c r="AC15" s="231">
        <f t="shared" si="1"/>
        <v>13640</v>
      </c>
      <c r="AD15" s="231">
        <f t="shared" si="1"/>
        <v>13530</v>
      </c>
      <c r="AE15" s="214" t="s">
        <v>364</v>
      </c>
    </row>
    <row r="16" spans="1:31" ht="15.75" x14ac:dyDescent="0.25">
      <c r="A16" s="34">
        <v>2</v>
      </c>
      <c r="B16" s="89" t="s">
        <v>72</v>
      </c>
      <c r="C16" s="69" t="s">
        <v>45</v>
      </c>
      <c r="D16" s="87">
        <v>220</v>
      </c>
      <c r="E16" s="220" t="s">
        <v>50</v>
      </c>
      <c r="F16" s="87">
        <v>7</v>
      </c>
      <c r="G16" s="87">
        <v>2000</v>
      </c>
      <c r="H16" s="88">
        <v>50</v>
      </c>
      <c r="I16" s="88">
        <f t="shared" ref="I16:R16" si="2">H16-0.5</f>
        <v>49.5</v>
      </c>
      <c r="J16" s="88">
        <f t="shared" si="2"/>
        <v>49</v>
      </c>
      <c r="K16" s="88">
        <f t="shared" si="2"/>
        <v>48.5</v>
      </c>
      <c r="L16" s="88">
        <f t="shared" si="2"/>
        <v>48</v>
      </c>
      <c r="M16" s="88">
        <f t="shared" si="2"/>
        <v>47.5</v>
      </c>
      <c r="N16" s="88">
        <f t="shared" si="2"/>
        <v>47</v>
      </c>
      <c r="O16" s="88">
        <f t="shared" si="2"/>
        <v>46.5</v>
      </c>
      <c r="P16" s="88">
        <f t="shared" si="2"/>
        <v>46</v>
      </c>
      <c r="Q16" s="88">
        <f t="shared" si="2"/>
        <v>45.5</v>
      </c>
      <c r="R16" s="88">
        <f t="shared" si="2"/>
        <v>45</v>
      </c>
      <c r="S16" s="71"/>
      <c r="T16" s="231">
        <f t="shared" ref="T16:T21" si="3">$D16*H16</f>
        <v>11000</v>
      </c>
      <c r="U16" s="231">
        <f t="shared" ref="U16:U21" si="4">$D16*I16</f>
        <v>10890</v>
      </c>
      <c r="V16" s="231">
        <f t="shared" ref="V16:V21" si="5">$D16*J16</f>
        <v>10780</v>
      </c>
      <c r="W16" s="231">
        <f t="shared" ref="W16:W21" si="6">$D16*K16</f>
        <v>10670</v>
      </c>
      <c r="X16" s="231">
        <f t="shared" ref="X16:X21" si="7">$D16*L16</f>
        <v>10560</v>
      </c>
      <c r="Y16" s="231">
        <f t="shared" ref="Y16:Y21" si="8">$D16*M16</f>
        <v>10450</v>
      </c>
      <c r="Z16" s="231">
        <f t="shared" ref="Z16:Z21" si="9">$D16*N16</f>
        <v>10340</v>
      </c>
      <c r="AA16" s="231">
        <f t="shared" ref="AA16:AA21" si="10">$D16*O16</f>
        <v>10230</v>
      </c>
      <c r="AB16" s="231">
        <f t="shared" ref="AB16:AB21" si="11">$D16*P16</f>
        <v>10120</v>
      </c>
      <c r="AC16" s="231">
        <f t="shared" ref="AC16:AC21" si="12">$D16*Q16</f>
        <v>10010</v>
      </c>
      <c r="AD16" s="231">
        <f t="shared" ref="AD16:AD21" si="13">$D16*R16</f>
        <v>9900</v>
      </c>
      <c r="AE16" s="214" t="s">
        <v>364</v>
      </c>
    </row>
    <row r="17" spans="1:31" ht="15.75" x14ac:dyDescent="0.25">
      <c r="A17" s="34">
        <v>3</v>
      </c>
      <c r="B17" s="89" t="s">
        <v>72</v>
      </c>
      <c r="C17" s="69" t="s">
        <v>62</v>
      </c>
      <c r="D17" s="87">
        <v>220</v>
      </c>
      <c r="E17" s="220" t="s">
        <v>50</v>
      </c>
      <c r="F17" s="87">
        <v>3</v>
      </c>
      <c r="G17" s="87">
        <v>2000</v>
      </c>
      <c r="H17" s="88">
        <v>50</v>
      </c>
      <c r="I17" s="88">
        <f t="shared" ref="I17:R17" si="14">H17-0.5</f>
        <v>49.5</v>
      </c>
      <c r="J17" s="88">
        <f t="shared" si="14"/>
        <v>49</v>
      </c>
      <c r="K17" s="88">
        <f t="shared" si="14"/>
        <v>48.5</v>
      </c>
      <c r="L17" s="88">
        <f t="shared" si="14"/>
        <v>48</v>
      </c>
      <c r="M17" s="88">
        <f t="shared" si="14"/>
        <v>47.5</v>
      </c>
      <c r="N17" s="88">
        <f t="shared" si="14"/>
        <v>47</v>
      </c>
      <c r="O17" s="88">
        <f t="shared" si="14"/>
        <v>46.5</v>
      </c>
      <c r="P17" s="88">
        <f t="shared" si="14"/>
        <v>46</v>
      </c>
      <c r="Q17" s="88">
        <f t="shared" si="14"/>
        <v>45.5</v>
      </c>
      <c r="R17" s="88">
        <f t="shared" si="14"/>
        <v>45</v>
      </c>
      <c r="S17" s="71"/>
      <c r="T17" s="231">
        <f t="shared" si="3"/>
        <v>11000</v>
      </c>
      <c r="U17" s="231">
        <f t="shared" si="4"/>
        <v>10890</v>
      </c>
      <c r="V17" s="231">
        <f t="shared" si="5"/>
        <v>10780</v>
      </c>
      <c r="W17" s="231">
        <f t="shared" si="6"/>
        <v>10670</v>
      </c>
      <c r="X17" s="231">
        <f t="shared" si="7"/>
        <v>10560</v>
      </c>
      <c r="Y17" s="231">
        <f t="shared" si="8"/>
        <v>10450</v>
      </c>
      <c r="Z17" s="231">
        <f t="shared" si="9"/>
        <v>10340</v>
      </c>
      <c r="AA17" s="231">
        <f t="shared" si="10"/>
        <v>10230</v>
      </c>
      <c r="AB17" s="231">
        <f t="shared" si="11"/>
        <v>10120</v>
      </c>
      <c r="AC17" s="231">
        <f t="shared" si="12"/>
        <v>10010</v>
      </c>
      <c r="AD17" s="231">
        <f t="shared" si="13"/>
        <v>9900</v>
      </c>
      <c r="AE17" s="214" t="s">
        <v>364</v>
      </c>
    </row>
    <row r="18" spans="1:31" ht="15.75" x14ac:dyDescent="0.25">
      <c r="A18" s="34">
        <v>4</v>
      </c>
      <c r="B18" s="89" t="s">
        <v>72</v>
      </c>
      <c r="C18" s="69" t="s">
        <v>65</v>
      </c>
      <c r="D18" s="87">
        <v>220</v>
      </c>
      <c r="E18" s="220" t="s">
        <v>50</v>
      </c>
      <c r="F18" s="87">
        <v>4</v>
      </c>
      <c r="G18" s="87">
        <v>3000</v>
      </c>
      <c r="H18" s="88">
        <v>38</v>
      </c>
      <c r="I18" s="88">
        <f t="shared" ref="I18:R18" si="15">H18-0.5</f>
        <v>37.5</v>
      </c>
      <c r="J18" s="88">
        <f t="shared" si="15"/>
        <v>37</v>
      </c>
      <c r="K18" s="88">
        <f t="shared" si="15"/>
        <v>36.5</v>
      </c>
      <c r="L18" s="88">
        <f t="shared" si="15"/>
        <v>36</v>
      </c>
      <c r="M18" s="88">
        <f t="shared" si="15"/>
        <v>35.5</v>
      </c>
      <c r="N18" s="88">
        <f t="shared" si="15"/>
        <v>35</v>
      </c>
      <c r="O18" s="88">
        <f t="shared" si="15"/>
        <v>34.5</v>
      </c>
      <c r="P18" s="88">
        <f t="shared" si="15"/>
        <v>34</v>
      </c>
      <c r="Q18" s="88">
        <f t="shared" si="15"/>
        <v>33.5</v>
      </c>
      <c r="R18" s="88">
        <f t="shared" si="15"/>
        <v>33</v>
      </c>
      <c r="S18" s="71"/>
      <c r="T18" s="231">
        <f t="shared" si="3"/>
        <v>8360</v>
      </c>
      <c r="U18" s="231">
        <f t="shared" si="4"/>
        <v>8250</v>
      </c>
      <c r="V18" s="231">
        <f t="shared" si="5"/>
        <v>8140</v>
      </c>
      <c r="W18" s="231">
        <f t="shared" si="6"/>
        <v>8030</v>
      </c>
      <c r="X18" s="231">
        <f t="shared" si="7"/>
        <v>7920</v>
      </c>
      <c r="Y18" s="231">
        <f t="shared" si="8"/>
        <v>7810</v>
      </c>
      <c r="Z18" s="231">
        <f t="shared" si="9"/>
        <v>7700</v>
      </c>
      <c r="AA18" s="231">
        <f t="shared" si="10"/>
        <v>7590</v>
      </c>
      <c r="AB18" s="231">
        <f t="shared" si="11"/>
        <v>7480</v>
      </c>
      <c r="AC18" s="231">
        <f t="shared" si="12"/>
        <v>7370</v>
      </c>
      <c r="AD18" s="231">
        <f t="shared" si="13"/>
        <v>7260</v>
      </c>
      <c r="AE18" s="214" t="s">
        <v>364</v>
      </c>
    </row>
    <row r="19" spans="1:31" ht="15.75" x14ac:dyDescent="0.25">
      <c r="A19" s="34">
        <v>5</v>
      </c>
      <c r="B19" s="89" t="s">
        <v>72</v>
      </c>
      <c r="C19" s="69" t="s">
        <v>110</v>
      </c>
      <c r="D19" s="87">
        <v>220</v>
      </c>
      <c r="E19" s="220" t="s">
        <v>50</v>
      </c>
      <c r="F19" s="87">
        <v>6</v>
      </c>
      <c r="G19" s="87">
        <v>2000</v>
      </c>
      <c r="H19" s="88">
        <v>76</v>
      </c>
      <c r="I19" s="88">
        <f t="shared" ref="I19:R19" si="16">H19-0.5</f>
        <v>75.5</v>
      </c>
      <c r="J19" s="88">
        <f t="shared" si="16"/>
        <v>75</v>
      </c>
      <c r="K19" s="88">
        <f t="shared" si="16"/>
        <v>74.5</v>
      </c>
      <c r="L19" s="88">
        <f t="shared" si="16"/>
        <v>74</v>
      </c>
      <c r="M19" s="88">
        <f t="shared" si="16"/>
        <v>73.5</v>
      </c>
      <c r="N19" s="88">
        <f t="shared" si="16"/>
        <v>73</v>
      </c>
      <c r="O19" s="88">
        <f t="shared" si="16"/>
        <v>72.5</v>
      </c>
      <c r="P19" s="88">
        <f t="shared" si="16"/>
        <v>72</v>
      </c>
      <c r="Q19" s="88">
        <f t="shared" si="16"/>
        <v>71.5</v>
      </c>
      <c r="R19" s="88">
        <f t="shared" si="16"/>
        <v>71</v>
      </c>
      <c r="S19" s="71"/>
      <c r="T19" s="231">
        <f t="shared" si="3"/>
        <v>16720</v>
      </c>
      <c r="U19" s="231">
        <f t="shared" si="4"/>
        <v>16610</v>
      </c>
      <c r="V19" s="231">
        <f t="shared" si="5"/>
        <v>16500</v>
      </c>
      <c r="W19" s="231">
        <f t="shared" si="6"/>
        <v>16390</v>
      </c>
      <c r="X19" s="231">
        <f t="shared" si="7"/>
        <v>16280</v>
      </c>
      <c r="Y19" s="231">
        <f t="shared" si="8"/>
        <v>16170</v>
      </c>
      <c r="Z19" s="231">
        <f t="shared" si="9"/>
        <v>16060</v>
      </c>
      <c r="AA19" s="231">
        <f t="shared" si="10"/>
        <v>15950</v>
      </c>
      <c r="AB19" s="231">
        <f t="shared" si="11"/>
        <v>15840</v>
      </c>
      <c r="AC19" s="231">
        <f t="shared" si="12"/>
        <v>15730</v>
      </c>
      <c r="AD19" s="231">
        <f t="shared" si="13"/>
        <v>15620</v>
      </c>
      <c r="AE19" s="214" t="s">
        <v>364</v>
      </c>
    </row>
    <row r="20" spans="1:31" ht="15.75" x14ac:dyDescent="0.25">
      <c r="A20" s="34">
        <v>6</v>
      </c>
      <c r="B20" s="89" t="s">
        <v>72</v>
      </c>
      <c r="C20" s="69" t="s">
        <v>68</v>
      </c>
      <c r="D20" s="87">
        <v>220</v>
      </c>
      <c r="E20" s="220" t="s">
        <v>50</v>
      </c>
      <c r="F20" s="87">
        <v>3</v>
      </c>
      <c r="G20" s="87">
        <v>2000</v>
      </c>
      <c r="H20" s="88">
        <v>50</v>
      </c>
      <c r="I20" s="88">
        <f t="shared" ref="I20:R20" si="17">H20-0.5</f>
        <v>49.5</v>
      </c>
      <c r="J20" s="88">
        <f t="shared" si="17"/>
        <v>49</v>
      </c>
      <c r="K20" s="88">
        <f t="shared" si="17"/>
        <v>48.5</v>
      </c>
      <c r="L20" s="88">
        <f t="shared" si="17"/>
        <v>48</v>
      </c>
      <c r="M20" s="88">
        <f t="shared" si="17"/>
        <v>47.5</v>
      </c>
      <c r="N20" s="88">
        <f t="shared" si="17"/>
        <v>47</v>
      </c>
      <c r="O20" s="88">
        <f t="shared" si="17"/>
        <v>46.5</v>
      </c>
      <c r="P20" s="88">
        <f t="shared" si="17"/>
        <v>46</v>
      </c>
      <c r="Q20" s="88">
        <f t="shared" si="17"/>
        <v>45.5</v>
      </c>
      <c r="R20" s="88">
        <f t="shared" si="17"/>
        <v>45</v>
      </c>
      <c r="S20" s="71"/>
      <c r="T20" s="231">
        <f t="shared" si="3"/>
        <v>11000</v>
      </c>
      <c r="U20" s="231">
        <f t="shared" si="4"/>
        <v>10890</v>
      </c>
      <c r="V20" s="231">
        <f t="shared" si="5"/>
        <v>10780</v>
      </c>
      <c r="W20" s="231">
        <f t="shared" si="6"/>
        <v>10670</v>
      </c>
      <c r="X20" s="231">
        <f t="shared" si="7"/>
        <v>10560</v>
      </c>
      <c r="Y20" s="231">
        <f t="shared" si="8"/>
        <v>10450</v>
      </c>
      <c r="Z20" s="231">
        <f t="shared" si="9"/>
        <v>10340</v>
      </c>
      <c r="AA20" s="231">
        <f t="shared" si="10"/>
        <v>10230</v>
      </c>
      <c r="AB20" s="231">
        <f t="shared" si="11"/>
        <v>10120</v>
      </c>
      <c r="AC20" s="231">
        <f t="shared" si="12"/>
        <v>10010</v>
      </c>
      <c r="AD20" s="231">
        <f t="shared" si="13"/>
        <v>9900</v>
      </c>
      <c r="AE20" s="214" t="s">
        <v>364</v>
      </c>
    </row>
    <row r="21" spans="1:31" ht="15.75" x14ac:dyDescent="0.25">
      <c r="A21" s="34">
        <v>7</v>
      </c>
      <c r="B21" s="89" t="s">
        <v>72</v>
      </c>
      <c r="C21" s="69" t="s">
        <v>74</v>
      </c>
      <c r="D21" s="87">
        <v>220</v>
      </c>
      <c r="E21" s="220" t="s">
        <v>50</v>
      </c>
      <c r="F21" s="87">
        <v>6</v>
      </c>
      <c r="G21" s="87">
        <v>2000</v>
      </c>
      <c r="H21" s="88">
        <v>74.5</v>
      </c>
      <c r="I21" s="88">
        <f t="shared" ref="I21:R21" si="18">H21-0.5</f>
        <v>74</v>
      </c>
      <c r="J21" s="88">
        <f t="shared" si="18"/>
        <v>73.5</v>
      </c>
      <c r="K21" s="88">
        <f t="shared" si="18"/>
        <v>73</v>
      </c>
      <c r="L21" s="88">
        <f t="shared" si="18"/>
        <v>72.5</v>
      </c>
      <c r="M21" s="88">
        <f t="shared" si="18"/>
        <v>72</v>
      </c>
      <c r="N21" s="88">
        <f t="shared" si="18"/>
        <v>71.5</v>
      </c>
      <c r="O21" s="88">
        <f t="shared" si="18"/>
        <v>71</v>
      </c>
      <c r="P21" s="88">
        <f t="shared" si="18"/>
        <v>70.5</v>
      </c>
      <c r="Q21" s="88">
        <f t="shared" si="18"/>
        <v>70</v>
      </c>
      <c r="R21" s="88">
        <f t="shared" si="18"/>
        <v>69.5</v>
      </c>
      <c r="S21" s="71"/>
      <c r="T21" s="231">
        <f t="shared" si="3"/>
        <v>16390</v>
      </c>
      <c r="U21" s="231">
        <f t="shared" si="4"/>
        <v>16280</v>
      </c>
      <c r="V21" s="231">
        <f t="shared" si="5"/>
        <v>16170</v>
      </c>
      <c r="W21" s="231">
        <f t="shared" si="6"/>
        <v>16060</v>
      </c>
      <c r="X21" s="231">
        <f t="shared" si="7"/>
        <v>15950</v>
      </c>
      <c r="Y21" s="231">
        <f t="shared" si="8"/>
        <v>15840</v>
      </c>
      <c r="Z21" s="231">
        <f t="shared" si="9"/>
        <v>15730</v>
      </c>
      <c r="AA21" s="231">
        <f t="shared" si="10"/>
        <v>15620</v>
      </c>
      <c r="AB21" s="231">
        <f t="shared" si="11"/>
        <v>15510</v>
      </c>
      <c r="AC21" s="231">
        <f t="shared" si="12"/>
        <v>15400</v>
      </c>
      <c r="AD21" s="231">
        <f t="shared" si="13"/>
        <v>15290</v>
      </c>
      <c r="AE21" s="214" t="s">
        <v>364</v>
      </c>
    </row>
    <row r="22" spans="1:31" x14ac:dyDescent="0.25"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</row>
    <row r="23" spans="1:31" x14ac:dyDescent="0.25"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</row>
    <row r="24" spans="1:31" x14ac:dyDescent="0.25"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</row>
    <row r="25" spans="1:31" x14ac:dyDescent="0.25">
      <c r="A25" s="40">
        <v>1</v>
      </c>
      <c r="B25" s="244" t="s">
        <v>121</v>
      </c>
      <c r="C25" s="244"/>
      <c r="D25" s="244"/>
      <c r="E25" s="244"/>
      <c r="F25" s="41"/>
      <c r="G25" s="41"/>
      <c r="H25" s="41"/>
      <c r="I25" s="41"/>
      <c r="J25" s="41"/>
      <c r="K25" s="41"/>
      <c r="L25" s="41"/>
      <c r="M25" s="243"/>
      <c r="N25" s="243"/>
      <c r="O25" s="243"/>
      <c r="P25" s="243"/>
      <c r="Q25" s="243"/>
    </row>
    <row r="26" spans="1:31" x14ac:dyDescent="0.25">
      <c r="A26" s="40">
        <v>2</v>
      </c>
      <c r="B26" s="244" t="s">
        <v>122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3"/>
      <c r="N26" s="243"/>
      <c r="O26" s="243"/>
      <c r="P26" s="243"/>
      <c r="Q26" s="243"/>
    </row>
    <row r="27" spans="1:31" x14ac:dyDescent="0.25">
      <c r="A27" s="40">
        <v>3</v>
      </c>
      <c r="B27" s="244" t="s">
        <v>123</v>
      </c>
      <c r="C27" s="244"/>
      <c r="D27" s="244"/>
      <c r="E27" s="244"/>
      <c r="F27" s="244"/>
      <c r="G27" s="244"/>
      <c r="H27" s="41"/>
      <c r="I27" s="41"/>
      <c r="J27" s="41"/>
      <c r="K27" s="41"/>
      <c r="L27" s="41"/>
      <c r="M27" s="243"/>
      <c r="N27" s="243"/>
      <c r="O27" s="243"/>
      <c r="P27" s="243"/>
      <c r="Q27" s="243"/>
    </row>
    <row r="28" spans="1:31" x14ac:dyDescent="0.25">
      <c r="A28" s="40">
        <v>4</v>
      </c>
      <c r="B28" s="244" t="s">
        <v>124</v>
      </c>
      <c r="C28" s="244"/>
      <c r="D28" s="244"/>
      <c r="E28" s="244"/>
      <c r="F28" s="244"/>
      <c r="G28" s="244"/>
      <c r="H28" s="244"/>
      <c r="I28" s="244"/>
      <c r="J28" s="244"/>
      <c r="K28" s="41"/>
      <c r="L28" s="41"/>
      <c r="M28" s="243"/>
      <c r="N28" s="243"/>
      <c r="O28" s="243"/>
      <c r="P28" s="243"/>
      <c r="Q28" s="243"/>
    </row>
    <row r="29" spans="1:31" x14ac:dyDescent="0.25">
      <c r="A29" s="40">
        <v>5</v>
      </c>
      <c r="B29" s="244" t="s">
        <v>125</v>
      </c>
      <c r="C29" s="244"/>
      <c r="D29" s="244"/>
      <c r="E29" s="244"/>
      <c r="F29" s="244"/>
      <c r="G29" s="244"/>
      <c r="H29" s="244"/>
      <c r="I29" s="244"/>
      <c r="J29" s="41"/>
      <c r="K29" s="41"/>
      <c r="L29" s="41"/>
      <c r="M29" s="243"/>
      <c r="N29" s="243"/>
      <c r="O29" s="243"/>
      <c r="P29" s="243"/>
      <c r="Q29" s="243"/>
    </row>
    <row r="30" spans="1:3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243"/>
      <c r="N30" s="243"/>
      <c r="O30" s="243"/>
      <c r="P30" s="243"/>
      <c r="Q30" s="243"/>
    </row>
    <row r="31" spans="1:31" x14ac:dyDescent="0.25">
      <c r="A31" s="40">
        <v>6</v>
      </c>
      <c r="B31" s="245" t="s">
        <v>126</v>
      </c>
      <c r="C31" s="245"/>
      <c r="D31" s="245"/>
      <c r="E31" s="245"/>
      <c r="F31" s="41"/>
      <c r="G31" s="41"/>
      <c r="H31" s="41"/>
      <c r="I31" s="41"/>
      <c r="J31" s="41"/>
      <c r="K31" s="41"/>
      <c r="L31" s="41"/>
      <c r="M31" s="243"/>
      <c r="N31" s="243"/>
      <c r="O31" s="243"/>
      <c r="P31" s="243"/>
      <c r="Q31" s="243"/>
    </row>
    <row r="32" spans="1:31" x14ac:dyDescent="0.25">
      <c r="A32" s="43" t="s">
        <v>48</v>
      </c>
      <c r="B32" s="244" t="s">
        <v>127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3"/>
      <c r="P32" s="243"/>
      <c r="Q32" s="243"/>
    </row>
    <row r="33" spans="1:17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243"/>
      <c r="N33" s="243"/>
      <c r="O33" s="243"/>
      <c r="P33" s="243"/>
      <c r="Q33" s="243"/>
    </row>
    <row r="34" spans="1:17" x14ac:dyDescent="0.25">
      <c r="A34" s="40">
        <v>7</v>
      </c>
      <c r="B34" s="245" t="s">
        <v>128</v>
      </c>
      <c r="C34" s="245"/>
      <c r="D34" s="245"/>
      <c r="E34" s="245"/>
      <c r="F34" s="41"/>
      <c r="G34" s="41"/>
      <c r="H34" s="41"/>
      <c r="I34" s="41"/>
      <c r="J34" s="41"/>
      <c r="K34" s="41"/>
      <c r="L34" s="41"/>
      <c r="M34" s="243"/>
      <c r="N34" s="243"/>
      <c r="O34" s="243"/>
      <c r="P34" s="243"/>
      <c r="Q34" s="243"/>
    </row>
    <row r="35" spans="1:17" x14ac:dyDescent="0.25">
      <c r="A35" s="43" t="s">
        <v>48</v>
      </c>
      <c r="B35" s="244" t="s">
        <v>129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3"/>
      <c r="P35" s="243"/>
      <c r="Q35" s="243"/>
    </row>
    <row r="36" spans="1:17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243"/>
      <c r="N36" s="243"/>
      <c r="O36" s="243"/>
      <c r="P36" s="243"/>
      <c r="Q36" s="243"/>
    </row>
    <row r="37" spans="1:17" x14ac:dyDescent="0.25">
      <c r="A37" s="40">
        <v>8</v>
      </c>
      <c r="B37" s="245" t="s">
        <v>130</v>
      </c>
      <c r="C37" s="245"/>
      <c r="D37" s="245"/>
      <c r="E37" s="245"/>
      <c r="F37" s="41"/>
      <c r="G37" s="41"/>
      <c r="H37" s="41"/>
      <c r="I37" s="41"/>
      <c r="J37" s="41"/>
      <c r="K37" s="41"/>
      <c r="L37" s="41"/>
      <c r="M37" s="243"/>
      <c r="N37" s="243"/>
      <c r="O37" s="243"/>
      <c r="P37" s="243"/>
      <c r="Q37" s="243"/>
    </row>
    <row r="38" spans="1:17" x14ac:dyDescent="0.25">
      <c r="A38" s="43" t="s">
        <v>48</v>
      </c>
      <c r="B38" s="244" t="s">
        <v>131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3"/>
      <c r="P38" s="243"/>
      <c r="Q38" s="243"/>
    </row>
    <row r="39" spans="1:17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43"/>
      <c r="N39" s="243"/>
      <c r="O39" s="243"/>
      <c r="P39" s="243"/>
      <c r="Q39" s="243"/>
    </row>
    <row r="40" spans="1:17" s="44" customFormat="1" ht="12.75" x14ac:dyDescent="0.2">
      <c r="A40" s="13">
        <v>9</v>
      </c>
      <c r="B40" s="14" t="s">
        <v>132</v>
      </c>
      <c r="C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7" s="44" customFormat="1" ht="12.75" x14ac:dyDescent="0.2">
      <c r="A41" s="18" t="s">
        <v>48</v>
      </c>
      <c r="B41" s="15" t="s">
        <v>133</v>
      </c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7" s="44" customFormat="1" ht="12.75" x14ac:dyDescent="0.2">
      <c r="A42" s="18"/>
      <c r="B42" s="15" t="s">
        <v>134</v>
      </c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7" s="44" customFormat="1" ht="12.75" x14ac:dyDescent="0.2">
      <c r="A43" s="18" t="s">
        <v>48</v>
      </c>
      <c r="B43" s="15" t="s">
        <v>135</v>
      </c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7" s="44" customFormat="1" ht="12.75" x14ac:dyDescent="0.2">
      <c r="A44" s="18"/>
      <c r="B44" s="15" t="s">
        <v>136</v>
      </c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7" s="44" customFormat="1" ht="12.75" x14ac:dyDescent="0.2">
      <c r="A45" s="18"/>
      <c r="B45" s="15" t="s">
        <v>137</v>
      </c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7" s="44" customFormat="1" ht="12.75" x14ac:dyDescent="0.2">
      <c r="A46" s="18" t="s">
        <v>48</v>
      </c>
      <c r="B46" s="11" t="s">
        <v>138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7" s="44" customFormat="1" ht="12.75" x14ac:dyDescent="0.2">
      <c r="A47" s="13"/>
      <c r="B47" s="15" t="s">
        <v>134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7" s="39" customFormat="1" ht="12.7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243"/>
      <c r="N48" s="243"/>
      <c r="O48" s="243"/>
      <c r="P48" s="243"/>
      <c r="Q48" s="243"/>
    </row>
    <row r="49" spans="1:17" x14ac:dyDescent="0.25">
      <c r="A49" s="40">
        <v>10</v>
      </c>
      <c r="B49" s="245" t="s">
        <v>139</v>
      </c>
      <c r="C49" s="245"/>
      <c r="D49" s="41"/>
      <c r="E49" s="41"/>
      <c r="F49" s="41"/>
      <c r="G49" s="41"/>
      <c r="H49" s="41"/>
      <c r="I49" s="41"/>
      <c r="J49" s="41"/>
      <c r="K49" s="41"/>
      <c r="L49" s="41"/>
      <c r="M49" s="243"/>
      <c r="N49" s="243"/>
      <c r="O49" s="243"/>
      <c r="P49" s="243"/>
      <c r="Q49" s="243"/>
    </row>
    <row r="50" spans="1:17" x14ac:dyDescent="0.25">
      <c r="A50" s="41"/>
      <c r="B50" s="244" t="s">
        <v>140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3"/>
      <c r="O50" s="243"/>
      <c r="P50" s="243"/>
      <c r="Q50" s="243"/>
    </row>
    <row r="51" spans="1:17" x14ac:dyDescent="0.25">
      <c r="A51" s="41"/>
      <c r="B51" s="244" t="s">
        <v>141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3"/>
      <c r="P51" s="243"/>
      <c r="Q51" s="243"/>
    </row>
    <row r="52" spans="1:17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243"/>
      <c r="N52" s="243"/>
      <c r="O52" s="243"/>
      <c r="P52" s="243"/>
      <c r="Q52" s="243"/>
    </row>
    <row r="53" spans="1:17" x14ac:dyDescent="0.25">
      <c r="A53" s="40">
        <v>11</v>
      </c>
      <c r="B53" s="245" t="s">
        <v>142</v>
      </c>
      <c r="C53" s="245"/>
      <c r="D53" s="41"/>
      <c r="E53" s="41"/>
      <c r="F53" s="41"/>
      <c r="G53" s="41"/>
      <c r="H53" s="41"/>
      <c r="I53" s="41"/>
      <c r="J53" s="41"/>
      <c r="K53" s="41"/>
      <c r="L53" s="41"/>
      <c r="M53" s="243"/>
      <c r="N53" s="243"/>
      <c r="O53" s="243"/>
      <c r="P53" s="243"/>
      <c r="Q53" s="243"/>
    </row>
    <row r="54" spans="1:17" x14ac:dyDescent="0.25">
      <c r="A54" s="41"/>
      <c r="B54" s="244" t="s">
        <v>143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3"/>
      <c r="Q54" s="243"/>
    </row>
    <row r="55" spans="1:17" x14ac:dyDescent="0.25">
      <c r="A55" s="41"/>
      <c r="B55" s="244" t="s">
        <v>144</v>
      </c>
      <c r="C55" s="244"/>
      <c r="D55" s="244"/>
      <c r="E55" s="244"/>
      <c r="F55" s="244"/>
      <c r="G55" s="244"/>
      <c r="H55" s="244"/>
      <c r="I55" s="244"/>
      <c r="J55" s="41"/>
      <c r="K55" s="41"/>
      <c r="L55" s="41"/>
      <c r="M55" s="243"/>
      <c r="N55" s="243"/>
      <c r="O55" s="243"/>
      <c r="P55" s="243"/>
      <c r="Q55" s="243"/>
    </row>
    <row r="56" spans="1:17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243"/>
      <c r="N56" s="243"/>
      <c r="O56" s="243"/>
      <c r="P56" s="243"/>
      <c r="Q56" s="243"/>
    </row>
    <row r="57" spans="1:17" x14ac:dyDescent="0.25">
      <c r="A57" s="41"/>
      <c r="B57" s="245" t="s">
        <v>145</v>
      </c>
      <c r="C57" s="245"/>
      <c r="D57" s="41"/>
      <c r="E57" s="41"/>
      <c r="F57" s="41"/>
      <c r="G57" s="41"/>
      <c r="H57" s="41"/>
      <c r="I57" s="41"/>
      <c r="J57" s="41"/>
      <c r="K57" s="41"/>
      <c r="L57" s="41"/>
      <c r="M57" s="243"/>
      <c r="N57" s="243"/>
      <c r="O57" s="243"/>
      <c r="P57" s="243"/>
      <c r="Q57" s="243"/>
    </row>
    <row r="58" spans="1:17" x14ac:dyDescent="0.25">
      <c r="A58" s="41"/>
      <c r="B58" s="244" t="s">
        <v>146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42"/>
    </row>
    <row r="59" spans="1:17" x14ac:dyDescent="0.25">
      <c r="A59" s="41"/>
      <c r="B59" s="244" t="s">
        <v>147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</row>
    <row r="60" spans="1:17" x14ac:dyDescent="0.25">
      <c r="A60" s="41"/>
      <c r="B60" s="244" t="s">
        <v>148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3"/>
      <c r="N60" s="243"/>
      <c r="O60" s="243"/>
      <c r="P60" s="243"/>
      <c r="Q60" s="243"/>
    </row>
    <row r="61" spans="1:17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243"/>
      <c r="N61" s="243"/>
      <c r="O61" s="243"/>
      <c r="P61" s="243"/>
      <c r="Q61" s="243"/>
    </row>
    <row r="62" spans="1:17" x14ac:dyDescent="0.25">
      <c r="A62" s="41"/>
      <c r="B62" s="244" t="s">
        <v>149</v>
      </c>
      <c r="C62" s="244"/>
      <c r="D62" s="244"/>
      <c r="E62" s="41"/>
      <c r="F62" s="41"/>
      <c r="G62" s="41"/>
      <c r="H62" s="41"/>
      <c r="I62" s="41"/>
      <c r="J62" s="41"/>
      <c r="K62" s="41"/>
      <c r="L62" s="41"/>
      <c r="M62" s="243"/>
      <c r="N62" s="243"/>
      <c r="O62" s="243"/>
      <c r="P62" s="243"/>
      <c r="Q62" s="243"/>
    </row>
  </sheetData>
  <sheetProtection algorithmName="SHA-512" hashValue="28ZAbbZWNIK9IiIa7WrAUBllkNPBMR7NJR95SO8Vu3IHx44IasTJFyf2QlR6TS6ddorzLPloyRrchjlFx8V/6g==" saltValue="u9cPXbyi7D3zFKcrAjqPBQ==" spinCount="100000" sheet="1" objects="1" scenarios="1"/>
  <autoFilter ref="A14:AE14" xr:uid="{F556CDEA-3337-45AC-B207-9D8ED8C73923}"/>
  <mergeCells count="61">
    <mergeCell ref="Z1:AE1"/>
    <mergeCell ref="A12:A13"/>
    <mergeCell ref="B12:B13"/>
    <mergeCell ref="C12:C13"/>
    <mergeCell ref="D12:D13"/>
    <mergeCell ref="E12:E13"/>
    <mergeCell ref="F12:F13"/>
    <mergeCell ref="G12:G13"/>
    <mergeCell ref="H12:R12"/>
    <mergeCell ref="T12:W12"/>
    <mergeCell ref="B31:E31"/>
    <mergeCell ref="M31:Q31"/>
    <mergeCell ref="AE12:AE13"/>
    <mergeCell ref="B25:E25"/>
    <mergeCell ref="M25:Q25"/>
    <mergeCell ref="B26:L26"/>
    <mergeCell ref="M26:Q26"/>
    <mergeCell ref="B27:G27"/>
    <mergeCell ref="M27:Q27"/>
    <mergeCell ref="B28:J28"/>
    <mergeCell ref="M28:Q28"/>
    <mergeCell ref="B29:I29"/>
    <mergeCell ref="M29:Q29"/>
    <mergeCell ref="M30:Q30"/>
    <mergeCell ref="M39:Q39"/>
    <mergeCell ref="B32:N32"/>
    <mergeCell ref="O32:Q32"/>
    <mergeCell ref="M33:Q33"/>
    <mergeCell ref="B34:E34"/>
    <mergeCell ref="M34:Q34"/>
    <mergeCell ref="B35:N35"/>
    <mergeCell ref="O35:Q35"/>
    <mergeCell ref="M36:Q36"/>
    <mergeCell ref="B37:E37"/>
    <mergeCell ref="M37:Q37"/>
    <mergeCell ref="B38:N38"/>
    <mergeCell ref="O38:Q38"/>
    <mergeCell ref="B55:I55"/>
    <mergeCell ref="M55:Q55"/>
    <mergeCell ref="M48:Q48"/>
    <mergeCell ref="B49:C49"/>
    <mergeCell ref="M49:Q49"/>
    <mergeCell ref="B50:M50"/>
    <mergeCell ref="N50:Q50"/>
    <mergeCell ref="B51:N51"/>
    <mergeCell ref="O51:Q51"/>
    <mergeCell ref="M52:Q52"/>
    <mergeCell ref="B53:C53"/>
    <mergeCell ref="M53:Q53"/>
    <mergeCell ref="B54:O54"/>
    <mergeCell ref="P54:Q54"/>
    <mergeCell ref="M61:Q61"/>
    <mergeCell ref="B62:D62"/>
    <mergeCell ref="M62:Q62"/>
    <mergeCell ref="M56:Q56"/>
    <mergeCell ref="B57:C57"/>
    <mergeCell ref="M57:Q57"/>
    <mergeCell ref="B58:P58"/>
    <mergeCell ref="B59:Q59"/>
    <mergeCell ref="B60:L60"/>
    <mergeCell ref="M60:Q60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7451-5806-4103-8B25-55A560638A94}">
  <dimension ref="A1:AE60"/>
  <sheetViews>
    <sheetView zoomScale="70" zoomScaleNormal="70" workbookViewId="0">
      <pane ySplit="14" topLeftCell="A15" activePane="bottomLeft" state="frozen"/>
      <selection pane="bottomLeft" activeCell="S15" sqref="S15:S19"/>
    </sheetView>
  </sheetViews>
  <sheetFormatPr defaultRowHeight="15" x14ac:dyDescent="0.25"/>
  <cols>
    <col min="1" max="1" width="5.7109375" customWidth="1"/>
    <col min="2" max="2" width="12" customWidth="1"/>
    <col min="3" max="3" width="21.7109375" customWidth="1"/>
    <col min="4" max="4" width="8" customWidth="1"/>
    <col min="5" max="5" width="13.28515625" customWidth="1"/>
    <col min="6" max="6" width="7.5703125" customWidth="1"/>
    <col min="7" max="7" width="10.42578125" customWidth="1"/>
    <col min="19" max="19" width="1.140625" customWidth="1"/>
    <col min="31" max="31" width="15.140625" customWidth="1"/>
  </cols>
  <sheetData>
    <row r="1" spans="1:31" x14ac:dyDescent="0.25">
      <c r="A1" s="1"/>
      <c r="B1" s="1"/>
      <c r="C1" s="2"/>
      <c r="D1" s="3"/>
      <c r="E1" s="3"/>
      <c r="F1" s="3" t="s">
        <v>0</v>
      </c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8" t="s">
        <v>1</v>
      </c>
      <c r="AA1" s="248"/>
      <c r="AB1" s="248"/>
      <c r="AC1" s="248"/>
      <c r="AD1" s="248"/>
      <c r="AE1" s="248"/>
    </row>
    <row r="2" spans="1:31" x14ac:dyDescent="0.25">
      <c r="A2" s="1"/>
      <c r="B2" s="1"/>
      <c r="C2" s="2"/>
      <c r="D2" s="3"/>
      <c r="E2" s="3"/>
      <c r="F2" s="3" t="s">
        <v>2</v>
      </c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3</v>
      </c>
      <c r="AA2" s="3"/>
      <c r="AB2" s="4"/>
      <c r="AC2" s="3" t="s">
        <v>4</v>
      </c>
      <c r="AD2" s="3"/>
      <c r="AE2" s="3"/>
    </row>
    <row r="3" spans="1:31" x14ac:dyDescent="0.25">
      <c r="A3" s="1"/>
      <c r="B3" s="1"/>
      <c r="C3" s="2"/>
      <c r="D3" s="3"/>
      <c r="E3" s="3"/>
      <c r="F3" s="3" t="s">
        <v>5</v>
      </c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4"/>
      <c r="AC3" s="3" t="s">
        <v>7</v>
      </c>
      <c r="AD3" s="3"/>
      <c r="AE3" s="3"/>
    </row>
    <row r="4" spans="1:3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8</v>
      </c>
      <c r="AA4" s="3"/>
      <c r="AB4" s="4"/>
      <c r="AC4" s="3" t="s">
        <v>9</v>
      </c>
      <c r="AD4" s="3"/>
      <c r="AE4" s="3"/>
    </row>
    <row r="5" spans="1:31" ht="15.75" thickBot="1" x14ac:dyDescent="0.3">
      <c r="A5" s="6"/>
      <c r="B5" s="6"/>
      <c r="C5" s="7"/>
      <c r="D5" s="8"/>
      <c r="E5" s="8"/>
      <c r="F5" s="8" t="s">
        <v>10</v>
      </c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 t="s">
        <v>11</v>
      </c>
      <c r="AD5" s="8"/>
      <c r="AE5" s="8"/>
    </row>
    <row r="6" spans="1:31" ht="15.75" thickTop="1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  <c r="AD6" s="3"/>
      <c r="AE6" s="3"/>
    </row>
    <row r="7" spans="1:31" x14ac:dyDescent="0.25">
      <c r="A7" s="1"/>
      <c r="B7" s="1"/>
      <c r="C7" s="2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"/>
      <c r="AC7" s="11"/>
      <c r="AD7" s="11"/>
      <c r="AE7" s="12" t="s">
        <v>370</v>
      </c>
    </row>
    <row r="8" spans="1:31" x14ac:dyDescent="0.25">
      <c r="A8" s="13"/>
      <c r="B8" s="14" t="s">
        <v>12</v>
      </c>
      <c r="C8" s="15"/>
      <c r="D8" s="11"/>
      <c r="E8" s="11"/>
      <c r="F8" s="11"/>
      <c r="G8" s="11"/>
      <c r="H8" s="11"/>
      <c r="I8" s="11"/>
      <c r="J8" s="11"/>
      <c r="K8" s="11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1"/>
      <c r="B9" s="1"/>
      <c r="C9" s="2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7"/>
      <c r="AA9" s="17"/>
      <c r="AB9" s="11"/>
      <c r="AC9" s="11"/>
      <c r="AD9" s="11"/>
      <c r="AE9" s="18"/>
    </row>
    <row r="12" spans="1:31" ht="15" customHeight="1" x14ac:dyDescent="0.25">
      <c r="A12" s="249" t="s">
        <v>13</v>
      </c>
      <c r="B12" s="251" t="s">
        <v>14</v>
      </c>
      <c r="C12" s="246" t="s">
        <v>15</v>
      </c>
      <c r="D12" s="251" t="s">
        <v>16</v>
      </c>
      <c r="E12" s="251" t="s">
        <v>17</v>
      </c>
      <c r="F12" s="251" t="s">
        <v>18</v>
      </c>
      <c r="G12" s="251" t="s">
        <v>19</v>
      </c>
      <c r="H12" s="307" t="s">
        <v>20</v>
      </c>
      <c r="I12" s="308"/>
      <c r="J12" s="308"/>
      <c r="K12" s="308"/>
      <c r="L12" s="309"/>
      <c r="M12" s="309"/>
      <c r="N12" s="309"/>
      <c r="O12" s="309"/>
      <c r="P12" s="309"/>
      <c r="Q12" s="309"/>
      <c r="R12" s="310"/>
      <c r="S12" s="19"/>
      <c r="T12" s="311" t="s">
        <v>21</v>
      </c>
      <c r="U12" s="311"/>
      <c r="V12" s="311"/>
      <c r="W12" s="311"/>
      <c r="X12" s="20"/>
      <c r="Y12" s="20"/>
      <c r="Z12" s="20"/>
      <c r="AA12" s="20"/>
      <c r="AB12" s="20"/>
      <c r="AC12" s="20"/>
      <c r="AD12" s="20"/>
      <c r="AE12" s="246" t="s">
        <v>22</v>
      </c>
    </row>
    <row r="13" spans="1:31" ht="48.75" customHeight="1" x14ac:dyDescent="0.25">
      <c r="A13" s="250"/>
      <c r="B13" s="250"/>
      <c r="C13" s="247"/>
      <c r="D13" s="252"/>
      <c r="E13" s="252"/>
      <c r="F13" s="252"/>
      <c r="G13" s="253"/>
      <c r="H13" s="22" t="s">
        <v>23</v>
      </c>
      <c r="I13" s="23" t="s">
        <v>24</v>
      </c>
      <c r="J13" s="23" t="s">
        <v>25</v>
      </c>
      <c r="K13" s="23" t="s">
        <v>26</v>
      </c>
      <c r="L13" s="23" t="s">
        <v>27</v>
      </c>
      <c r="M13" s="23" t="s">
        <v>28</v>
      </c>
      <c r="N13" s="23" t="s">
        <v>29</v>
      </c>
      <c r="O13" s="23" t="s">
        <v>30</v>
      </c>
      <c r="P13" s="23" t="s">
        <v>31</v>
      </c>
      <c r="Q13" s="23" t="s">
        <v>32</v>
      </c>
      <c r="R13" s="23" t="s">
        <v>33</v>
      </c>
      <c r="S13" s="23"/>
      <c r="T13" s="24" t="s">
        <v>34</v>
      </c>
      <c r="U13" s="25" t="s">
        <v>35</v>
      </c>
      <c r="V13" s="25" t="s">
        <v>36</v>
      </c>
      <c r="W13" s="25" t="s">
        <v>37</v>
      </c>
      <c r="X13" s="25" t="s">
        <v>38</v>
      </c>
      <c r="Y13" s="25" t="s">
        <v>39</v>
      </c>
      <c r="Z13" s="25" t="s">
        <v>40</v>
      </c>
      <c r="AA13" s="25" t="s">
        <v>41</v>
      </c>
      <c r="AB13" s="23" t="s">
        <v>42</v>
      </c>
      <c r="AC13" s="23" t="s">
        <v>43</v>
      </c>
      <c r="AD13" s="26" t="s">
        <v>44</v>
      </c>
      <c r="AE13" s="247"/>
    </row>
    <row r="14" spans="1:31" ht="12.75" customHeight="1" x14ac:dyDescent="0.25">
      <c r="A14" s="21"/>
      <c r="B14" s="27"/>
      <c r="C14" s="28"/>
      <c r="D14" s="28"/>
      <c r="E14" s="28"/>
      <c r="F14" s="28"/>
      <c r="G14" s="28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2"/>
      <c r="V14" s="32"/>
      <c r="W14" s="32"/>
      <c r="X14" s="32"/>
      <c r="Y14" s="32"/>
      <c r="Z14" s="32"/>
      <c r="AA14" s="32"/>
      <c r="AB14" s="30"/>
      <c r="AC14" s="30"/>
      <c r="AD14" s="33"/>
      <c r="AE14" s="28"/>
    </row>
    <row r="15" spans="1:31" ht="15.75" x14ac:dyDescent="0.25">
      <c r="A15" s="34">
        <v>1</v>
      </c>
      <c r="B15" s="89" t="s">
        <v>74</v>
      </c>
      <c r="C15" s="69" t="s">
        <v>49</v>
      </c>
      <c r="D15" s="87">
        <v>220</v>
      </c>
      <c r="E15" s="226" t="s">
        <v>50</v>
      </c>
      <c r="F15" s="87">
        <v>2</v>
      </c>
      <c r="G15" s="87">
        <v>1800</v>
      </c>
      <c r="H15" s="88">
        <v>22</v>
      </c>
      <c r="I15" s="88">
        <f>H15-0.5</f>
        <v>21.5</v>
      </c>
      <c r="J15" s="88">
        <f t="shared" ref="J15:R15" si="0">I15-0.5</f>
        <v>21</v>
      </c>
      <c r="K15" s="88">
        <f t="shared" si="0"/>
        <v>20.5</v>
      </c>
      <c r="L15" s="88">
        <f t="shared" si="0"/>
        <v>20</v>
      </c>
      <c r="M15" s="88">
        <f t="shared" si="0"/>
        <v>19.5</v>
      </c>
      <c r="N15" s="88">
        <f t="shared" si="0"/>
        <v>19</v>
      </c>
      <c r="O15" s="88">
        <f t="shared" si="0"/>
        <v>18.5</v>
      </c>
      <c r="P15" s="88">
        <f t="shared" si="0"/>
        <v>18</v>
      </c>
      <c r="Q15" s="88">
        <f t="shared" si="0"/>
        <v>17.5</v>
      </c>
      <c r="R15" s="88">
        <f t="shared" si="0"/>
        <v>17</v>
      </c>
      <c r="S15" s="30"/>
      <c r="T15" s="231">
        <f>$D15*H15</f>
        <v>4840</v>
      </c>
      <c r="U15" s="231">
        <f t="shared" ref="U15:AD15" si="1">$D15*I15</f>
        <v>4730</v>
      </c>
      <c r="V15" s="231">
        <f t="shared" si="1"/>
        <v>4620</v>
      </c>
      <c r="W15" s="231">
        <f t="shared" si="1"/>
        <v>4510</v>
      </c>
      <c r="X15" s="231">
        <f t="shared" si="1"/>
        <v>4400</v>
      </c>
      <c r="Y15" s="231">
        <f t="shared" si="1"/>
        <v>4290</v>
      </c>
      <c r="Z15" s="231">
        <f t="shared" si="1"/>
        <v>4180</v>
      </c>
      <c r="AA15" s="231">
        <f t="shared" si="1"/>
        <v>4070</v>
      </c>
      <c r="AB15" s="231">
        <f t="shared" si="1"/>
        <v>3960</v>
      </c>
      <c r="AC15" s="231">
        <f t="shared" si="1"/>
        <v>3850</v>
      </c>
      <c r="AD15" s="231">
        <f t="shared" si="1"/>
        <v>3740</v>
      </c>
      <c r="AE15" s="214" t="s">
        <v>364</v>
      </c>
    </row>
    <row r="16" spans="1:31" ht="15.75" x14ac:dyDescent="0.25">
      <c r="A16" s="34">
        <v>2</v>
      </c>
      <c r="B16" s="89" t="s">
        <v>74</v>
      </c>
      <c r="C16" s="69" t="s">
        <v>53</v>
      </c>
      <c r="D16" s="87">
        <v>220</v>
      </c>
      <c r="E16" s="226" t="s">
        <v>50</v>
      </c>
      <c r="F16" s="87">
        <v>6</v>
      </c>
      <c r="G16" s="87">
        <v>2000</v>
      </c>
      <c r="H16" s="88">
        <v>53</v>
      </c>
      <c r="I16" s="88">
        <f t="shared" ref="I16:R16" si="2">H16-0.5</f>
        <v>52.5</v>
      </c>
      <c r="J16" s="88">
        <f t="shared" si="2"/>
        <v>52</v>
      </c>
      <c r="K16" s="88">
        <f t="shared" si="2"/>
        <v>51.5</v>
      </c>
      <c r="L16" s="88">
        <f t="shared" si="2"/>
        <v>51</v>
      </c>
      <c r="M16" s="88">
        <f t="shared" si="2"/>
        <v>50.5</v>
      </c>
      <c r="N16" s="88">
        <f t="shared" si="2"/>
        <v>50</v>
      </c>
      <c r="O16" s="88">
        <f t="shared" si="2"/>
        <v>49.5</v>
      </c>
      <c r="P16" s="88">
        <f t="shared" si="2"/>
        <v>49</v>
      </c>
      <c r="Q16" s="88">
        <f t="shared" si="2"/>
        <v>48.5</v>
      </c>
      <c r="R16" s="88">
        <f t="shared" si="2"/>
        <v>48</v>
      </c>
      <c r="S16" s="30"/>
      <c r="T16" s="231">
        <f t="shared" ref="T16:T19" si="3">$D16*H16</f>
        <v>11660</v>
      </c>
      <c r="U16" s="231">
        <f t="shared" ref="U16:U19" si="4">$D16*I16</f>
        <v>11550</v>
      </c>
      <c r="V16" s="231">
        <f t="shared" ref="V16:V19" si="5">$D16*J16</f>
        <v>11440</v>
      </c>
      <c r="W16" s="231">
        <f t="shared" ref="W16:W19" si="6">$D16*K16</f>
        <v>11330</v>
      </c>
      <c r="X16" s="231">
        <f t="shared" ref="X16:X19" si="7">$D16*L16</f>
        <v>11220</v>
      </c>
      <c r="Y16" s="231">
        <f t="shared" ref="Y16:Y19" si="8">$D16*M16</f>
        <v>11110</v>
      </c>
      <c r="Z16" s="231">
        <f t="shared" ref="Z16:Z19" si="9">$D16*N16</f>
        <v>11000</v>
      </c>
      <c r="AA16" s="231">
        <f t="shared" ref="AA16:AA19" si="10">$D16*O16</f>
        <v>10890</v>
      </c>
      <c r="AB16" s="231">
        <f t="shared" ref="AB16:AB19" si="11">$D16*P16</f>
        <v>10780</v>
      </c>
      <c r="AC16" s="231">
        <f t="shared" ref="AC16:AC19" si="12">$D16*Q16</f>
        <v>10670</v>
      </c>
      <c r="AD16" s="231">
        <f t="shared" ref="AD16:AD19" si="13">$D16*R16</f>
        <v>10560</v>
      </c>
      <c r="AE16" s="214" t="s">
        <v>364</v>
      </c>
    </row>
    <row r="17" spans="1:31" ht="15.75" x14ac:dyDescent="0.25">
      <c r="A17" s="34">
        <v>3</v>
      </c>
      <c r="B17" s="89" t="s">
        <v>74</v>
      </c>
      <c r="C17" s="69" t="s">
        <v>45</v>
      </c>
      <c r="D17" s="87">
        <v>220</v>
      </c>
      <c r="E17" s="226" t="s">
        <v>50</v>
      </c>
      <c r="F17" s="87">
        <v>14</v>
      </c>
      <c r="G17" s="87">
        <v>2000</v>
      </c>
      <c r="H17" s="88">
        <v>71</v>
      </c>
      <c r="I17" s="88">
        <f t="shared" ref="I17:R17" si="14">H17-0.5</f>
        <v>70.5</v>
      </c>
      <c r="J17" s="88">
        <f t="shared" si="14"/>
        <v>70</v>
      </c>
      <c r="K17" s="88">
        <f t="shared" si="14"/>
        <v>69.5</v>
      </c>
      <c r="L17" s="88">
        <f t="shared" si="14"/>
        <v>69</v>
      </c>
      <c r="M17" s="88">
        <f t="shared" si="14"/>
        <v>68.5</v>
      </c>
      <c r="N17" s="88">
        <f t="shared" si="14"/>
        <v>68</v>
      </c>
      <c r="O17" s="88">
        <f t="shared" si="14"/>
        <v>67.5</v>
      </c>
      <c r="P17" s="88">
        <f t="shared" si="14"/>
        <v>67</v>
      </c>
      <c r="Q17" s="88">
        <f t="shared" si="14"/>
        <v>66.5</v>
      </c>
      <c r="R17" s="88">
        <f t="shared" si="14"/>
        <v>66</v>
      </c>
      <c r="S17" s="30"/>
      <c r="T17" s="231">
        <f t="shared" si="3"/>
        <v>15620</v>
      </c>
      <c r="U17" s="231">
        <f t="shared" si="4"/>
        <v>15510</v>
      </c>
      <c r="V17" s="231">
        <f t="shared" si="5"/>
        <v>15400</v>
      </c>
      <c r="W17" s="231">
        <f t="shared" si="6"/>
        <v>15290</v>
      </c>
      <c r="X17" s="231">
        <f t="shared" si="7"/>
        <v>15180</v>
      </c>
      <c r="Y17" s="231">
        <f t="shared" si="8"/>
        <v>15070</v>
      </c>
      <c r="Z17" s="231">
        <f t="shared" si="9"/>
        <v>14960</v>
      </c>
      <c r="AA17" s="231">
        <f t="shared" si="10"/>
        <v>14850</v>
      </c>
      <c r="AB17" s="231">
        <f t="shared" si="11"/>
        <v>14740</v>
      </c>
      <c r="AC17" s="231">
        <f t="shared" si="12"/>
        <v>14630</v>
      </c>
      <c r="AD17" s="231">
        <f t="shared" si="13"/>
        <v>14520</v>
      </c>
      <c r="AE17" s="214" t="s">
        <v>364</v>
      </c>
    </row>
    <row r="18" spans="1:31" ht="15.75" x14ac:dyDescent="0.25">
      <c r="A18" s="34">
        <v>4</v>
      </c>
      <c r="B18" s="89" t="s">
        <v>74</v>
      </c>
      <c r="C18" s="69" t="s">
        <v>65</v>
      </c>
      <c r="D18" s="87">
        <v>220</v>
      </c>
      <c r="E18" s="226" t="s">
        <v>50</v>
      </c>
      <c r="F18" s="87">
        <v>9</v>
      </c>
      <c r="G18" s="87">
        <v>2500</v>
      </c>
      <c r="H18" s="88">
        <v>53</v>
      </c>
      <c r="I18" s="88">
        <f t="shared" ref="I18:R18" si="15">H18-0.5</f>
        <v>52.5</v>
      </c>
      <c r="J18" s="88">
        <f t="shared" si="15"/>
        <v>52</v>
      </c>
      <c r="K18" s="88">
        <f t="shared" si="15"/>
        <v>51.5</v>
      </c>
      <c r="L18" s="88">
        <f t="shared" si="15"/>
        <v>51</v>
      </c>
      <c r="M18" s="88">
        <f t="shared" si="15"/>
        <v>50.5</v>
      </c>
      <c r="N18" s="88">
        <f t="shared" si="15"/>
        <v>50</v>
      </c>
      <c r="O18" s="88">
        <f t="shared" si="15"/>
        <v>49.5</v>
      </c>
      <c r="P18" s="88">
        <f t="shared" si="15"/>
        <v>49</v>
      </c>
      <c r="Q18" s="88">
        <f t="shared" si="15"/>
        <v>48.5</v>
      </c>
      <c r="R18" s="88">
        <f t="shared" si="15"/>
        <v>48</v>
      </c>
      <c r="S18" s="30"/>
      <c r="T18" s="231">
        <f t="shared" si="3"/>
        <v>11660</v>
      </c>
      <c r="U18" s="231">
        <f t="shared" si="4"/>
        <v>11550</v>
      </c>
      <c r="V18" s="231">
        <f t="shared" si="5"/>
        <v>11440</v>
      </c>
      <c r="W18" s="231">
        <f t="shared" si="6"/>
        <v>11330</v>
      </c>
      <c r="X18" s="231">
        <f t="shared" si="7"/>
        <v>11220</v>
      </c>
      <c r="Y18" s="231">
        <f t="shared" si="8"/>
        <v>11110</v>
      </c>
      <c r="Z18" s="231">
        <f t="shared" si="9"/>
        <v>11000</v>
      </c>
      <c r="AA18" s="231">
        <f t="shared" si="10"/>
        <v>10890</v>
      </c>
      <c r="AB18" s="231">
        <f t="shared" si="11"/>
        <v>10780</v>
      </c>
      <c r="AC18" s="231">
        <f t="shared" si="12"/>
        <v>10670</v>
      </c>
      <c r="AD18" s="231">
        <f t="shared" si="13"/>
        <v>10560</v>
      </c>
      <c r="AE18" s="214" t="s">
        <v>364</v>
      </c>
    </row>
    <row r="19" spans="1:31" ht="15.75" x14ac:dyDescent="0.25">
      <c r="A19" s="34">
        <v>5</v>
      </c>
      <c r="B19" s="89" t="s">
        <v>74</v>
      </c>
      <c r="C19" s="69" t="s">
        <v>71</v>
      </c>
      <c r="D19" s="87">
        <v>220</v>
      </c>
      <c r="E19" s="226" t="s">
        <v>50</v>
      </c>
      <c r="F19" s="87">
        <v>8</v>
      </c>
      <c r="G19" s="87">
        <v>4500</v>
      </c>
      <c r="H19" s="88">
        <v>51</v>
      </c>
      <c r="I19" s="88">
        <f t="shared" ref="I19:R19" si="16">H19-0.5</f>
        <v>50.5</v>
      </c>
      <c r="J19" s="88">
        <f t="shared" si="16"/>
        <v>50</v>
      </c>
      <c r="K19" s="88">
        <f t="shared" si="16"/>
        <v>49.5</v>
      </c>
      <c r="L19" s="88">
        <f t="shared" si="16"/>
        <v>49</v>
      </c>
      <c r="M19" s="88">
        <f t="shared" si="16"/>
        <v>48.5</v>
      </c>
      <c r="N19" s="88">
        <f t="shared" si="16"/>
        <v>48</v>
      </c>
      <c r="O19" s="88">
        <f t="shared" si="16"/>
        <v>47.5</v>
      </c>
      <c r="P19" s="88">
        <f t="shared" si="16"/>
        <v>47</v>
      </c>
      <c r="Q19" s="88">
        <f t="shared" si="16"/>
        <v>46.5</v>
      </c>
      <c r="R19" s="88">
        <f t="shared" si="16"/>
        <v>46</v>
      </c>
      <c r="S19" s="30"/>
      <c r="T19" s="231">
        <f t="shared" si="3"/>
        <v>11220</v>
      </c>
      <c r="U19" s="231">
        <f t="shared" si="4"/>
        <v>11110</v>
      </c>
      <c r="V19" s="231">
        <f t="shared" si="5"/>
        <v>11000</v>
      </c>
      <c r="W19" s="231">
        <f t="shared" si="6"/>
        <v>10890</v>
      </c>
      <c r="X19" s="231">
        <f t="shared" si="7"/>
        <v>10780</v>
      </c>
      <c r="Y19" s="231">
        <f t="shared" si="8"/>
        <v>10670</v>
      </c>
      <c r="Z19" s="231">
        <f t="shared" si="9"/>
        <v>10560</v>
      </c>
      <c r="AA19" s="231">
        <f t="shared" si="10"/>
        <v>10450</v>
      </c>
      <c r="AB19" s="231">
        <f t="shared" si="11"/>
        <v>10340</v>
      </c>
      <c r="AC19" s="231">
        <f t="shared" si="12"/>
        <v>10230</v>
      </c>
      <c r="AD19" s="231">
        <f t="shared" si="13"/>
        <v>10120</v>
      </c>
      <c r="AE19" s="214" t="s">
        <v>364</v>
      </c>
    </row>
    <row r="20" spans="1:31" x14ac:dyDescent="0.25"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</row>
    <row r="23" spans="1:31" x14ac:dyDescent="0.25">
      <c r="A23" s="40">
        <v>1</v>
      </c>
      <c r="B23" s="244" t="s">
        <v>121</v>
      </c>
      <c r="C23" s="244"/>
      <c r="D23" s="244"/>
      <c r="E23" s="244"/>
      <c r="F23" s="41"/>
      <c r="G23" s="41"/>
      <c r="H23" s="41"/>
      <c r="I23" s="41"/>
      <c r="J23" s="41"/>
      <c r="K23" s="41"/>
      <c r="L23" s="41"/>
      <c r="M23" s="243"/>
      <c r="N23" s="243"/>
      <c r="O23" s="243"/>
      <c r="P23" s="243"/>
      <c r="Q23" s="243"/>
    </row>
    <row r="24" spans="1:31" x14ac:dyDescent="0.25">
      <c r="A24" s="40">
        <v>2</v>
      </c>
      <c r="B24" s="244" t="s">
        <v>122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3"/>
      <c r="N24" s="243"/>
      <c r="O24" s="243"/>
      <c r="P24" s="243"/>
      <c r="Q24" s="243"/>
    </row>
    <row r="25" spans="1:31" x14ac:dyDescent="0.25">
      <c r="A25" s="40">
        <v>3</v>
      </c>
      <c r="B25" s="244" t="s">
        <v>123</v>
      </c>
      <c r="C25" s="244"/>
      <c r="D25" s="244"/>
      <c r="E25" s="244"/>
      <c r="F25" s="244"/>
      <c r="G25" s="244"/>
      <c r="H25" s="41"/>
      <c r="I25" s="41"/>
      <c r="J25" s="41"/>
      <c r="K25" s="41"/>
      <c r="L25" s="41"/>
      <c r="M25" s="243"/>
      <c r="N25" s="243"/>
      <c r="O25" s="243"/>
      <c r="P25" s="243"/>
      <c r="Q25" s="243"/>
    </row>
    <row r="26" spans="1:31" x14ac:dyDescent="0.25">
      <c r="A26" s="40">
        <v>4</v>
      </c>
      <c r="B26" s="244" t="s">
        <v>124</v>
      </c>
      <c r="C26" s="244"/>
      <c r="D26" s="244"/>
      <c r="E26" s="244"/>
      <c r="F26" s="244"/>
      <c r="G26" s="244"/>
      <c r="H26" s="244"/>
      <c r="I26" s="244"/>
      <c r="J26" s="244"/>
      <c r="K26" s="41"/>
      <c r="L26" s="41"/>
      <c r="M26" s="243"/>
      <c r="N26" s="243"/>
      <c r="O26" s="243"/>
      <c r="P26" s="243"/>
      <c r="Q26" s="243"/>
    </row>
    <row r="27" spans="1:31" x14ac:dyDescent="0.25">
      <c r="A27" s="40">
        <v>5</v>
      </c>
      <c r="B27" s="244" t="s">
        <v>125</v>
      </c>
      <c r="C27" s="244"/>
      <c r="D27" s="244"/>
      <c r="E27" s="244"/>
      <c r="F27" s="244"/>
      <c r="G27" s="244"/>
      <c r="H27" s="244"/>
      <c r="I27" s="244"/>
      <c r="J27" s="41"/>
      <c r="K27" s="41"/>
      <c r="L27" s="41"/>
      <c r="M27" s="243"/>
      <c r="N27" s="243"/>
      <c r="O27" s="243"/>
      <c r="P27" s="243"/>
      <c r="Q27" s="243"/>
    </row>
    <row r="28" spans="1:3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243"/>
      <c r="N28" s="243"/>
      <c r="O28" s="243"/>
      <c r="P28" s="243"/>
      <c r="Q28" s="243"/>
    </row>
    <row r="29" spans="1:31" x14ac:dyDescent="0.25">
      <c r="A29" s="40">
        <v>6</v>
      </c>
      <c r="B29" s="245" t="s">
        <v>126</v>
      </c>
      <c r="C29" s="245"/>
      <c r="D29" s="245"/>
      <c r="E29" s="245"/>
      <c r="F29" s="41"/>
      <c r="G29" s="41"/>
      <c r="H29" s="41"/>
      <c r="I29" s="41"/>
      <c r="J29" s="41"/>
      <c r="K29" s="41"/>
      <c r="L29" s="41"/>
      <c r="M29" s="243"/>
      <c r="N29" s="243"/>
      <c r="O29" s="243"/>
      <c r="P29" s="243"/>
      <c r="Q29" s="243"/>
    </row>
    <row r="30" spans="1:31" x14ac:dyDescent="0.25">
      <c r="A30" s="43" t="s">
        <v>48</v>
      </c>
      <c r="B30" s="244" t="s">
        <v>127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3"/>
      <c r="P30" s="243"/>
      <c r="Q30" s="243"/>
    </row>
    <row r="31" spans="1:3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43"/>
      <c r="N31" s="243"/>
      <c r="O31" s="243"/>
      <c r="P31" s="243"/>
      <c r="Q31" s="243"/>
    </row>
    <row r="32" spans="1:31" x14ac:dyDescent="0.25">
      <c r="A32" s="40">
        <v>7</v>
      </c>
      <c r="B32" s="245" t="s">
        <v>128</v>
      </c>
      <c r="C32" s="245"/>
      <c r="D32" s="245"/>
      <c r="E32" s="245"/>
      <c r="F32" s="41"/>
      <c r="G32" s="41"/>
      <c r="H32" s="41"/>
      <c r="I32" s="41"/>
      <c r="J32" s="41"/>
      <c r="K32" s="41"/>
      <c r="L32" s="41"/>
      <c r="M32" s="243"/>
      <c r="N32" s="243"/>
      <c r="O32" s="243"/>
      <c r="P32" s="243"/>
      <c r="Q32" s="243"/>
    </row>
    <row r="33" spans="1:17" x14ac:dyDescent="0.25">
      <c r="A33" s="43" t="s">
        <v>48</v>
      </c>
      <c r="B33" s="244" t="s">
        <v>129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3"/>
      <c r="P33" s="243"/>
      <c r="Q33" s="243"/>
    </row>
    <row r="34" spans="1:17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243"/>
      <c r="N34" s="243"/>
      <c r="O34" s="243"/>
      <c r="P34" s="243"/>
      <c r="Q34" s="243"/>
    </row>
    <row r="35" spans="1:17" x14ac:dyDescent="0.25">
      <c r="A35" s="40">
        <v>8</v>
      </c>
      <c r="B35" s="245" t="s">
        <v>130</v>
      </c>
      <c r="C35" s="245"/>
      <c r="D35" s="245"/>
      <c r="E35" s="245"/>
      <c r="F35" s="41"/>
      <c r="G35" s="41"/>
      <c r="H35" s="41"/>
      <c r="I35" s="41"/>
      <c r="J35" s="41"/>
      <c r="K35" s="41"/>
      <c r="L35" s="41"/>
      <c r="M35" s="243"/>
      <c r="N35" s="243"/>
      <c r="O35" s="243"/>
      <c r="P35" s="243"/>
      <c r="Q35" s="243"/>
    </row>
    <row r="36" spans="1:17" x14ac:dyDescent="0.25">
      <c r="A36" s="43" t="s">
        <v>48</v>
      </c>
      <c r="B36" s="244" t="s">
        <v>131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3"/>
      <c r="P36" s="243"/>
      <c r="Q36" s="243"/>
    </row>
    <row r="37" spans="1:17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43"/>
      <c r="N37" s="243"/>
      <c r="O37" s="243"/>
      <c r="P37" s="243"/>
      <c r="Q37" s="243"/>
    </row>
    <row r="38" spans="1:17" s="44" customFormat="1" ht="12.75" x14ac:dyDescent="0.2">
      <c r="A38" s="13">
        <v>9</v>
      </c>
      <c r="B38" s="14" t="s">
        <v>132</v>
      </c>
      <c r="C38" s="1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7" s="44" customFormat="1" ht="12.75" x14ac:dyDescent="0.2">
      <c r="A39" s="18" t="s">
        <v>48</v>
      </c>
      <c r="B39" s="15" t="s">
        <v>133</v>
      </c>
      <c r="C39" s="1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7" s="44" customFormat="1" ht="12.75" x14ac:dyDescent="0.2">
      <c r="A40" s="18"/>
      <c r="B40" s="15" t="s">
        <v>134</v>
      </c>
      <c r="C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7" s="44" customFormat="1" ht="12.75" x14ac:dyDescent="0.2">
      <c r="A41" s="18" t="s">
        <v>48</v>
      </c>
      <c r="B41" s="15" t="s">
        <v>135</v>
      </c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7" s="44" customFormat="1" ht="12.75" x14ac:dyDescent="0.2">
      <c r="A42" s="18"/>
      <c r="B42" s="15" t="s">
        <v>136</v>
      </c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7" s="44" customFormat="1" ht="12.75" x14ac:dyDescent="0.2">
      <c r="A43" s="18"/>
      <c r="B43" s="15" t="s">
        <v>137</v>
      </c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7" s="44" customFormat="1" ht="12.75" x14ac:dyDescent="0.2">
      <c r="A44" s="18" t="s">
        <v>48</v>
      </c>
      <c r="B44" s="11" t="s">
        <v>138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7" s="44" customFormat="1" ht="12.75" x14ac:dyDescent="0.2">
      <c r="A45" s="13"/>
      <c r="B45" s="15" t="s">
        <v>134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7" s="39" customFormat="1" ht="12.7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43"/>
      <c r="N46" s="243"/>
      <c r="O46" s="243"/>
      <c r="P46" s="243"/>
      <c r="Q46" s="243"/>
    </row>
    <row r="47" spans="1:17" x14ac:dyDescent="0.25">
      <c r="A47" s="40">
        <v>10</v>
      </c>
      <c r="B47" s="245" t="s">
        <v>139</v>
      </c>
      <c r="C47" s="245"/>
      <c r="D47" s="41"/>
      <c r="E47" s="41"/>
      <c r="F47" s="41"/>
      <c r="G47" s="41"/>
      <c r="H47" s="41"/>
      <c r="I47" s="41"/>
      <c r="J47" s="41"/>
      <c r="K47" s="41"/>
      <c r="L47" s="41"/>
      <c r="M47" s="243"/>
      <c r="N47" s="243"/>
      <c r="O47" s="243"/>
      <c r="P47" s="243"/>
      <c r="Q47" s="243"/>
    </row>
    <row r="48" spans="1:17" x14ac:dyDescent="0.25">
      <c r="A48" s="41"/>
      <c r="B48" s="244" t="s">
        <v>140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3"/>
      <c r="O48" s="243"/>
      <c r="P48" s="243"/>
      <c r="Q48" s="243"/>
    </row>
    <row r="49" spans="1:17" x14ac:dyDescent="0.25">
      <c r="A49" s="41"/>
      <c r="B49" s="244" t="s">
        <v>141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3"/>
      <c r="P49" s="243"/>
      <c r="Q49" s="243"/>
    </row>
    <row r="50" spans="1:17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243"/>
      <c r="N50" s="243"/>
      <c r="O50" s="243"/>
      <c r="P50" s="243"/>
      <c r="Q50" s="243"/>
    </row>
    <row r="51" spans="1:17" x14ac:dyDescent="0.25">
      <c r="A51" s="40">
        <v>11</v>
      </c>
      <c r="B51" s="245" t="s">
        <v>142</v>
      </c>
      <c r="C51" s="245"/>
      <c r="D51" s="41"/>
      <c r="E51" s="41"/>
      <c r="F51" s="41"/>
      <c r="G51" s="41"/>
      <c r="H51" s="41"/>
      <c r="I51" s="41"/>
      <c r="J51" s="41"/>
      <c r="K51" s="41"/>
      <c r="L51" s="41"/>
      <c r="M51" s="243"/>
      <c r="N51" s="243"/>
      <c r="O51" s="243"/>
      <c r="P51" s="243"/>
      <c r="Q51" s="243"/>
    </row>
    <row r="52" spans="1:17" x14ac:dyDescent="0.25">
      <c r="A52" s="41"/>
      <c r="B52" s="244" t="s">
        <v>143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3"/>
      <c r="Q52" s="243"/>
    </row>
    <row r="53" spans="1:17" x14ac:dyDescent="0.25">
      <c r="A53" s="41"/>
      <c r="B53" s="244" t="s">
        <v>144</v>
      </c>
      <c r="C53" s="244"/>
      <c r="D53" s="244"/>
      <c r="E53" s="244"/>
      <c r="F53" s="244"/>
      <c r="G53" s="244"/>
      <c r="H53" s="244"/>
      <c r="I53" s="244"/>
      <c r="J53" s="41"/>
      <c r="K53" s="41"/>
      <c r="L53" s="41"/>
      <c r="M53" s="243"/>
      <c r="N53" s="243"/>
      <c r="O53" s="243"/>
      <c r="P53" s="243"/>
      <c r="Q53" s="243"/>
    </row>
    <row r="54" spans="1:17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243"/>
      <c r="N54" s="243"/>
      <c r="O54" s="243"/>
      <c r="P54" s="243"/>
      <c r="Q54" s="243"/>
    </row>
    <row r="55" spans="1:17" x14ac:dyDescent="0.25">
      <c r="A55" s="41"/>
      <c r="B55" s="245" t="s">
        <v>145</v>
      </c>
      <c r="C55" s="245"/>
      <c r="D55" s="41"/>
      <c r="E55" s="41"/>
      <c r="F55" s="41"/>
      <c r="G55" s="41"/>
      <c r="H55" s="41"/>
      <c r="I55" s="41"/>
      <c r="J55" s="41"/>
      <c r="K55" s="41"/>
      <c r="L55" s="41"/>
      <c r="M55" s="243"/>
      <c r="N55" s="243"/>
      <c r="O55" s="243"/>
      <c r="P55" s="243"/>
      <c r="Q55" s="243"/>
    </row>
    <row r="56" spans="1:17" x14ac:dyDescent="0.25">
      <c r="A56" s="41"/>
      <c r="B56" s="244" t="s">
        <v>146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42"/>
    </row>
    <row r="57" spans="1:17" x14ac:dyDescent="0.25">
      <c r="A57" s="41"/>
      <c r="B57" s="244" t="s">
        <v>147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</row>
    <row r="58" spans="1:17" x14ac:dyDescent="0.25">
      <c r="A58" s="41"/>
      <c r="B58" s="244" t="s">
        <v>148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3"/>
      <c r="N58" s="243"/>
      <c r="O58" s="243"/>
      <c r="P58" s="243"/>
      <c r="Q58" s="243"/>
    </row>
    <row r="59" spans="1:17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243"/>
      <c r="N59" s="243"/>
      <c r="O59" s="243"/>
      <c r="P59" s="243"/>
      <c r="Q59" s="243"/>
    </row>
    <row r="60" spans="1:17" x14ac:dyDescent="0.25">
      <c r="A60" s="41"/>
      <c r="B60" s="244" t="s">
        <v>149</v>
      </c>
      <c r="C60" s="244"/>
      <c r="D60" s="244"/>
      <c r="E60" s="41"/>
      <c r="F60" s="41"/>
      <c r="G60" s="41"/>
      <c r="H60" s="41"/>
      <c r="I60" s="41"/>
      <c r="J60" s="41"/>
      <c r="K60" s="41"/>
      <c r="L60" s="41"/>
      <c r="M60" s="243"/>
      <c r="N60" s="243"/>
      <c r="O60" s="243"/>
      <c r="P60" s="243"/>
      <c r="Q60" s="243"/>
    </row>
  </sheetData>
  <sheetProtection algorithmName="SHA-512" hashValue="fPIiV5ciIVXtTQf1aZXBHmQaq2EZTPbe4uzBiXsATuYs+1nQfl+yeY+rEycEFiYfhivPCGIBR+fWvtldIkvqfg==" saltValue="jawwdGEqHGYNwMJH0/8rDQ==" spinCount="100000" sheet="1" objects="1" scenarios="1"/>
  <mergeCells count="61">
    <mergeCell ref="Z1:AE1"/>
    <mergeCell ref="A12:A13"/>
    <mergeCell ref="B12:B13"/>
    <mergeCell ref="C12:C13"/>
    <mergeCell ref="D12:D13"/>
    <mergeCell ref="E12:E13"/>
    <mergeCell ref="F12:F13"/>
    <mergeCell ref="G12:G13"/>
    <mergeCell ref="H12:R12"/>
    <mergeCell ref="T12:W12"/>
    <mergeCell ref="B29:E29"/>
    <mergeCell ref="M29:Q29"/>
    <mergeCell ref="AE12:AE13"/>
    <mergeCell ref="B23:E23"/>
    <mergeCell ref="M23:Q23"/>
    <mergeCell ref="B24:L24"/>
    <mergeCell ref="M24:Q24"/>
    <mergeCell ref="B25:G25"/>
    <mergeCell ref="M25:Q25"/>
    <mergeCell ref="B26:J26"/>
    <mergeCell ref="M26:Q26"/>
    <mergeCell ref="B27:I27"/>
    <mergeCell ref="M27:Q27"/>
    <mergeCell ref="M28:Q28"/>
    <mergeCell ref="M37:Q37"/>
    <mergeCell ref="B30:N30"/>
    <mergeCell ref="O30:Q30"/>
    <mergeCell ref="M31:Q31"/>
    <mergeCell ref="B32:E32"/>
    <mergeCell ref="M32:Q32"/>
    <mergeCell ref="B33:N33"/>
    <mergeCell ref="O33:Q33"/>
    <mergeCell ref="M34:Q34"/>
    <mergeCell ref="B35:E35"/>
    <mergeCell ref="M35:Q35"/>
    <mergeCell ref="B36:N36"/>
    <mergeCell ref="O36:Q36"/>
    <mergeCell ref="B53:I53"/>
    <mergeCell ref="M53:Q53"/>
    <mergeCell ref="M46:Q46"/>
    <mergeCell ref="B47:C47"/>
    <mergeCell ref="M47:Q47"/>
    <mergeCell ref="B48:M48"/>
    <mergeCell ref="N48:Q48"/>
    <mergeCell ref="B49:N49"/>
    <mergeCell ref="O49:Q49"/>
    <mergeCell ref="M50:Q50"/>
    <mergeCell ref="B51:C51"/>
    <mergeCell ref="M51:Q51"/>
    <mergeCell ref="B52:O52"/>
    <mergeCell ref="P52:Q52"/>
    <mergeCell ref="M59:Q59"/>
    <mergeCell ref="B60:D60"/>
    <mergeCell ref="M60:Q60"/>
    <mergeCell ref="M54:Q54"/>
    <mergeCell ref="B55:C55"/>
    <mergeCell ref="M55:Q55"/>
    <mergeCell ref="B56:P56"/>
    <mergeCell ref="B57:Q57"/>
    <mergeCell ref="B58:L58"/>
    <mergeCell ref="M58:Q5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054F-5FB8-4C44-9B92-1972261A685D}">
  <dimension ref="A1:AE65"/>
  <sheetViews>
    <sheetView zoomScale="80" zoomScaleNormal="80" workbookViewId="0">
      <pane ySplit="14" topLeftCell="A15" activePane="bottomLeft" state="frozen"/>
      <selection pane="bottomLeft" activeCell="G15" sqref="G15:G25"/>
    </sheetView>
  </sheetViews>
  <sheetFormatPr defaultRowHeight="15" x14ac:dyDescent="0.25"/>
  <cols>
    <col min="1" max="1" width="5.7109375" customWidth="1"/>
    <col min="2" max="2" width="16.85546875" customWidth="1"/>
    <col min="3" max="3" width="21.7109375" customWidth="1"/>
    <col min="4" max="4" width="8" customWidth="1"/>
    <col min="5" max="5" width="13.28515625" customWidth="1"/>
    <col min="6" max="6" width="7.5703125" customWidth="1"/>
    <col min="7" max="7" width="10.42578125" customWidth="1"/>
    <col min="19" max="19" width="1.140625" customWidth="1"/>
    <col min="31" max="31" width="15.140625" customWidth="1"/>
  </cols>
  <sheetData>
    <row r="1" spans="1:31" x14ac:dyDescent="0.25">
      <c r="A1" s="1"/>
      <c r="B1" s="1"/>
      <c r="C1" s="2"/>
      <c r="D1" s="3"/>
      <c r="E1" s="3"/>
      <c r="F1" s="3" t="s">
        <v>0</v>
      </c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8" t="s">
        <v>1</v>
      </c>
      <c r="AA1" s="248"/>
      <c r="AB1" s="248"/>
      <c r="AC1" s="248"/>
      <c r="AD1" s="248"/>
      <c r="AE1" s="248"/>
    </row>
    <row r="2" spans="1:31" x14ac:dyDescent="0.25">
      <c r="A2" s="1"/>
      <c r="B2" s="1"/>
      <c r="C2" s="2"/>
      <c r="D2" s="3"/>
      <c r="E2" s="3"/>
      <c r="F2" s="3" t="s">
        <v>2</v>
      </c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3</v>
      </c>
      <c r="AA2" s="3"/>
      <c r="AB2" s="4"/>
      <c r="AC2" s="3" t="s">
        <v>4</v>
      </c>
      <c r="AD2" s="3"/>
      <c r="AE2" s="3"/>
    </row>
    <row r="3" spans="1:31" x14ac:dyDescent="0.25">
      <c r="A3" s="1"/>
      <c r="B3" s="1"/>
      <c r="C3" s="2"/>
      <c r="D3" s="3"/>
      <c r="E3" s="3"/>
      <c r="F3" s="3" t="s">
        <v>5</v>
      </c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4"/>
      <c r="AC3" s="3" t="s">
        <v>7</v>
      </c>
      <c r="AD3" s="3"/>
      <c r="AE3" s="3"/>
    </row>
    <row r="4" spans="1:3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8</v>
      </c>
      <c r="AA4" s="3"/>
      <c r="AB4" s="4"/>
      <c r="AC4" s="3" t="s">
        <v>9</v>
      </c>
      <c r="AD4" s="3"/>
      <c r="AE4" s="3"/>
    </row>
    <row r="5" spans="1:31" ht="15.75" thickBot="1" x14ac:dyDescent="0.3">
      <c r="A5" s="6"/>
      <c r="B5" s="6"/>
      <c r="C5" s="7"/>
      <c r="D5" s="8"/>
      <c r="E5" s="8"/>
      <c r="F5" s="8" t="s">
        <v>10</v>
      </c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 t="s">
        <v>11</v>
      </c>
      <c r="AD5" s="8"/>
      <c r="AE5" s="8"/>
    </row>
    <row r="6" spans="1:31" ht="15.75" thickTop="1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  <c r="AD6" s="3"/>
      <c r="AE6" s="3"/>
    </row>
    <row r="7" spans="1:31" x14ac:dyDescent="0.25">
      <c r="A7" s="1"/>
      <c r="B7" s="1"/>
      <c r="C7" s="2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"/>
      <c r="AC7" s="11"/>
      <c r="AD7" s="11"/>
      <c r="AE7" s="12" t="s">
        <v>370</v>
      </c>
    </row>
    <row r="8" spans="1:31" x14ac:dyDescent="0.25">
      <c r="A8" s="13"/>
      <c r="B8" s="14" t="s">
        <v>12</v>
      </c>
      <c r="C8" s="15"/>
      <c r="D8" s="11"/>
      <c r="E8" s="11"/>
      <c r="F8" s="11"/>
      <c r="G8" s="11"/>
      <c r="H8" s="11"/>
      <c r="I8" s="11"/>
      <c r="J8" s="11"/>
      <c r="K8" s="11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1"/>
      <c r="B9" s="1"/>
      <c r="C9" s="2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7"/>
      <c r="AA9" s="17"/>
      <c r="AB9" s="11"/>
      <c r="AC9" s="11"/>
      <c r="AD9" s="11"/>
      <c r="AE9" s="18"/>
    </row>
    <row r="12" spans="1:31" ht="15" customHeight="1" x14ac:dyDescent="0.25">
      <c r="A12" s="249" t="s">
        <v>13</v>
      </c>
      <c r="B12" s="251" t="s">
        <v>14</v>
      </c>
      <c r="C12" s="246" t="s">
        <v>15</v>
      </c>
      <c r="D12" s="251" t="s">
        <v>16</v>
      </c>
      <c r="E12" s="251" t="s">
        <v>17</v>
      </c>
      <c r="F12" s="251" t="s">
        <v>18</v>
      </c>
      <c r="G12" s="251" t="s">
        <v>19</v>
      </c>
      <c r="H12" s="307" t="s">
        <v>20</v>
      </c>
      <c r="I12" s="308"/>
      <c r="J12" s="308"/>
      <c r="K12" s="308"/>
      <c r="L12" s="309"/>
      <c r="M12" s="309"/>
      <c r="N12" s="309"/>
      <c r="O12" s="309"/>
      <c r="P12" s="309"/>
      <c r="Q12" s="309"/>
      <c r="R12" s="310"/>
      <c r="S12" s="19"/>
      <c r="T12" s="311" t="s">
        <v>21</v>
      </c>
      <c r="U12" s="311"/>
      <c r="V12" s="311"/>
      <c r="W12" s="311"/>
      <c r="X12" s="20"/>
      <c r="Y12" s="20"/>
      <c r="Z12" s="20"/>
      <c r="AA12" s="20"/>
      <c r="AB12" s="20"/>
      <c r="AC12" s="20"/>
      <c r="AD12" s="20"/>
      <c r="AE12" s="246" t="s">
        <v>22</v>
      </c>
    </row>
    <row r="13" spans="1:31" ht="28.5" x14ac:dyDescent="0.25">
      <c r="A13" s="250"/>
      <c r="B13" s="250"/>
      <c r="C13" s="247"/>
      <c r="D13" s="252"/>
      <c r="E13" s="252"/>
      <c r="F13" s="252"/>
      <c r="G13" s="253"/>
      <c r="H13" s="22" t="s">
        <v>23</v>
      </c>
      <c r="I13" s="23" t="s">
        <v>24</v>
      </c>
      <c r="J13" s="23" t="s">
        <v>25</v>
      </c>
      <c r="K13" s="23" t="s">
        <v>26</v>
      </c>
      <c r="L13" s="23" t="s">
        <v>27</v>
      </c>
      <c r="M13" s="23" t="s">
        <v>28</v>
      </c>
      <c r="N13" s="23" t="s">
        <v>29</v>
      </c>
      <c r="O13" s="23" t="s">
        <v>30</v>
      </c>
      <c r="P13" s="23" t="s">
        <v>31</v>
      </c>
      <c r="Q13" s="23" t="s">
        <v>32</v>
      </c>
      <c r="R13" s="23" t="s">
        <v>33</v>
      </c>
      <c r="S13" s="23"/>
      <c r="T13" s="24" t="s">
        <v>34</v>
      </c>
      <c r="U13" s="25" t="s">
        <v>35</v>
      </c>
      <c r="V13" s="25" t="s">
        <v>36</v>
      </c>
      <c r="W13" s="25" t="s">
        <v>37</v>
      </c>
      <c r="X13" s="25" t="s">
        <v>38</v>
      </c>
      <c r="Y13" s="25" t="s">
        <v>39</v>
      </c>
      <c r="Z13" s="25" t="s">
        <v>40</v>
      </c>
      <c r="AA13" s="25" t="s">
        <v>41</v>
      </c>
      <c r="AB13" s="23" t="s">
        <v>42</v>
      </c>
      <c r="AC13" s="23" t="s">
        <v>43</v>
      </c>
      <c r="AD13" s="26" t="s">
        <v>44</v>
      </c>
      <c r="AE13" s="247"/>
    </row>
    <row r="14" spans="1:31" ht="12.75" customHeight="1" x14ac:dyDescent="0.25">
      <c r="A14" s="21"/>
      <c r="B14" s="27"/>
      <c r="C14" s="28"/>
      <c r="D14" s="28"/>
      <c r="E14" s="28"/>
      <c r="F14" s="28"/>
      <c r="G14" s="28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2"/>
      <c r="V14" s="32"/>
      <c r="W14" s="32"/>
      <c r="X14" s="32"/>
      <c r="Y14" s="32"/>
      <c r="Z14" s="32"/>
      <c r="AA14" s="32"/>
      <c r="AB14" s="30"/>
      <c r="AC14" s="30"/>
      <c r="AD14" s="33"/>
      <c r="AE14" s="28"/>
    </row>
    <row r="15" spans="1:31" ht="15.75" x14ac:dyDescent="0.25">
      <c r="A15" s="34">
        <v>1</v>
      </c>
      <c r="B15" s="89" t="s">
        <v>53</v>
      </c>
      <c r="C15" s="87" t="s">
        <v>49</v>
      </c>
      <c r="D15" s="87">
        <v>220</v>
      </c>
      <c r="E15" s="226" t="s">
        <v>50</v>
      </c>
      <c r="F15" s="87">
        <v>3</v>
      </c>
      <c r="G15" s="87">
        <v>3000</v>
      </c>
      <c r="H15" s="88">
        <v>47</v>
      </c>
      <c r="I15" s="88">
        <f>H15-0.5</f>
        <v>46.5</v>
      </c>
      <c r="J15" s="88">
        <f t="shared" ref="J15:S15" si="0">I15-0.5</f>
        <v>46</v>
      </c>
      <c r="K15" s="88">
        <f t="shared" si="0"/>
        <v>45.5</v>
      </c>
      <c r="L15" s="88">
        <f t="shared" si="0"/>
        <v>45</v>
      </c>
      <c r="M15" s="88">
        <f t="shared" si="0"/>
        <v>44.5</v>
      </c>
      <c r="N15" s="88">
        <f t="shared" si="0"/>
        <v>44</v>
      </c>
      <c r="O15" s="88">
        <f t="shared" si="0"/>
        <v>43.5</v>
      </c>
      <c r="P15" s="88">
        <f t="shared" si="0"/>
        <v>43</v>
      </c>
      <c r="Q15" s="88">
        <f t="shared" si="0"/>
        <v>42.5</v>
      </c>
      <c r="R15" s="88">
        <f t="shared" si="0"/>
        <v>42</v>
      </c>
      <c r="S15" s="23">
        <f t="shared" si="0"/>
        <v>41.5</v>
      </c>
      <c r="T15" s="231">
        <f>$D15*H15</f>
        <v>10340</v>
      </c>
      <c r="U15" s="231">
        <f t="shared" ref="U15:AD15" si="1">$D15*I15</f>
        <v>10230</v>
      </c>
      <c r="V15" s="231">
        <f t="shared" si="1"/>
        <v>10120</v>
      </c>
      <c r="W15" s="231">
        <f t="shared" si="1"/>
        <v>10010</v>
      </c>
      <c r="X15" s="231">
        <f t="shared" si="1"/>
        <v>9900</v>
      </c>
      <c r="Y15" s="231">
        <f t="shared" si="1"/>
        <v>9790</v>
      </c>
      <c r="Z15" s="231">
        <f t="shared" si="1"/>
        <v>9680</v>
      </c>
      <c r="AA15" s="231">
        <f t="shared" si="1"/>
        <v>9570</v>
      </c>
      <c r="AB15" s="231">
        <f t="shared" si="1"/>
        <v>9460</v>
      </c>
      <c r="AC15" s="231">
        <f t="shared" si="1"/>
        <v>9350</v>
      </c>
      <c r="AD15" s="231">
        <f t="shared" si="1"/>
        <v>9240</v>
      </c>
      <c r="AE15" s="214" t="s">
        <v>364</v>
      </c>
    </row>
    <row r="16" spans="1:31" ht="15.75" x14ac:dyDescent="0.25">
      <c r="A16" s="34">
        <v>2</v>
      </c>
      <c r="B16" s="89" t="s">
        <v>53</v>
      </c>
      <c r="C16" s="87" t="s">
        <v>45</v>
      </c>
      <c r="D16" s="87">
        <v>220</v>
      </c>
      <c r="E16" s="226" t="s">
        <v>50</v>
      </c>
      <c r="F16" s="87">
        <v>14</v>
      </c>
      <c r="G16" s="87">
        <v>3000</v>
      </c>
      <c r="H16" s="88">
        <v>54</v>
      </c>
      <c r="I16" s="88">
        <f t="shared" ref="I16:R16" si="2">H16-0.5</f>
        <v>53.5</v>
      </c>
      <c r="J16" s="88">
        <f t="shared" si="2"/>
        <v>53</v>
      </c>
      <c r="K16" s="88">
        <f t="shared" si="2"/>
        <v>52.5</v>
      </c>
      <c r="L16" s="88">
        <f t="shared" si="2"/>
        <v>52</v>
      </c>
      <c r="M16" s="88">
        <f t="shared" si="2"/>
        <v>51.5</v>
      </c>
      <c r="N16" s="88">
        <f t="shared" si="2"/>
        <v>51</v>
      </c>
      <c r="O16" s="88">
        <f t="shared" si="2"/>
        <v>50.5</v>
      </c>
      <c r="P16" s="88">
        <f t="shared" si="2"/>
        <v>50</v>
      </c>
      <c r="Q16" s="88">
        <f t="shared" si="2"/>
        <v>49.5</v>
      </c>
      <c r="R16" s="88">
        <f t="shared" si="2"/>
        <v>49</v>
      </c>
      <c r="S16" s="23"/>
      <c r="T16" s="231">
        <f t="shared" ref="T16:T25" si="3">$D16*H16</f>
        <v>11880</v>
      </c>
      <c r="U16" s="231">
        <f t="shared" ref="U16:U25" si="4">$D16*I16</f>
        <v>11770</v>
      </c>
      <c r="V16" s="231">
        <f t="shared" ref="V16:V25" si="5">$D16*J16</f>
        <v>11660</v>
      </c>
      <c r="W16" s="231">
        <f t="shared" ref="W16:W25" si="6">$D16*K16</f>
        <v>11550</v>
      </c>
      <c r="X16" s="231">
        <f t="shared" ref="X16:X25" si="7">$D16*L16</f>
        <v>11440</v>
      </c>
      <c r="Y16" s="231">
        <f t="shared" ref="Y16:Y25" si="8">$D16*M16</f>
        <v>11330</v>
      </c>
      <c r="Z16" s="231">
        <f t="shared" ref="Z16:Z25" si="9">$D16*N16</f>
        <v>11220</v>
      </c>
      <c r="AA16" s="231">
        <f t="shared" ref="AA16:AA25" si="10">$D16*O16</f>
        <v>11110</v>
      </c>
      <c r="AB16" s="231">
        <f t="shared" ref="AB16:AB25" si="11">$D16*P16</f>
        <v>11000</v>
      </c>
      <c r="AC16" s="231">
        <f t="shared" ref="AC16:AC25" si="12">$D16*Q16</f>
        <v>10890</v>
      </c>
      <c r="AD16" s="231">
        <f t="shared" ref="AD16:AD25" si="13">$D16*R16</f>
        <v>10780</v>
      </c>
      <c r="AE16" s="214" t="s">
        <v>364</v>
      </c>
    </row>
    <row r="17" spans="1:31" ht="15.75" x14ac:dyDescent="0.25">
      <c r="A17" s="34">
        <v>3</v>
      </c>
      <c r="B17" s="89" t="s">
        <v>53</v>
      </c>
      <c r="C17" s="87" t="s">
        <v>62</v>
      </c>
      <c r="D17" s="87">
        <v>220</v>
      </c>
      <c r="E17" s="226" t="s">
        <v>50</v>
      </c>
      <c r="F17" s="87">
        <v>6</v>
      </c>
      <c r="G17" s="87">
        <v>3000</v>
      </c>
      <c r="H17" s="88">
        <v>41</v>
      </c>
      <c r="I17" s="88">
        <f t="shared" ref="I17:R17" si="14">H17-0.5</f>
        <v>40.5</v>
      </c>
      <c r="J17" s="88">
        <f t="shared" si="14"/>
        <v>40</v>
      </c>
      <c r="K17" s="88">
        <f t="shared" si="14"/>
        <v>39.5</v>
      </c>
      <c r="L17" s="88">
        <f t="shared" si="14"/>
        <v>39</v>
      </c>
      <c r="M17" s="88">
        <f t="shared" si="14"/>
        <v>38.5</v>
      </c>
      <c r="N17" s="88">
        <f t="shared" si="14"/>
        <v>38</v>
      </c>
      <c r="O17" s="88">
        <f t="shared" si="14"/>
        <v>37.5</v>
      </c>
      <c r="P17" s="88">
        <f t="shared" si="14"/>
        <v>37</v>
      </c>
      <c r="Q17" s="88">
        <f t="shared" si="14"/>
        <v>36.5</v>
      </c>
      <c r="R17" s="88">
        <f t="shared" si="14"/>
        <v>36</v>
      </c>
      <c r="S17" s="23"/>
      <c r="T17" s="231">
        <f t="shared" si="3"/>
        <v>9020</v>
      </c>
      <c r="U17" s="231">
        <f t="shared" si="4"/>
        <v>8910</v>
      </c>
      <c r="V17" s="231">
        <f t="shared" si="5"/>
        <v>8800</v>
      </c>
      <c r="W17" s="231">
        <f t="shared" si="6"/>
        <v>8690</v>
      </c>
      <c r="X17" s="231">
        <f t="shared" si="7"/>
        <v>8580</v>
      </c>
      <c r="Y17" s="231">
        <f t="shared" si="8"/>
        <v>8470</v>
      </c>
      <c r="Z17" s="231">
        <f t="shared" si="9"/>
        <v>8360</v>
      </c>
      <c r="AA17" s="231">
        <f t="shared" si="10"/>
        <v>8250</v>
      </c>
      <c r="AB17" s="231">
        <f t="shared" si="11"/>
        <v>8140</v>
      </c>
      <c r="AC17" s="231">
        <f t="shared" si="12"/>
        <v>8030</v>
      </c>
      <c r="AD17" s="231">
        <f t="shared" si="13"/>
        <v>7920</v>
      </c>
      <c r="AE17" s="214" t="s">
        <v>364</v>
      </c>
    </row>
    <row r="18" spans="1:31" ht="15.75" x14ac:dyDescent="0.25">
      <c r="A18" s="34">
        <v>4</v>
      </c>
      <c r="B18" s="89" t="s">
        <v>53</v>
      </c>
      <c r="C18" s="87" t="s">
        <v>61</v>
      </c>
      <c r="D18" s="87">
        <v>220</v>
      </c>
      <c r="E18" s="226" t="s">
        <v>50</v>
      </c>
      <c r="F18" s="87">
        <v>7</v>
      </c>
      <c r="G18" s="87">
        <v>3000</v>
      </c>
      <c r="H18" s="88">
        <v>56</v>
      </c>
      <c r="I18" s="88">
        <f t="shared" ref="I18:R18" si="15">H18-0.5</f>
        <v>55.5</v>
      </c>
      <c r="J18" s="88">
        <f t="shared" si="15"/>
        <v>55</v>
      </c>
      <c r="K18" s="88">
        <f t="shared" si="15"/>
        <v>54.5</v>
      </c>
      <c r="L18" s="88">
        <f t="shared" si="15"/>
        <v>54</v>
      </c>
      <c r="M18" s="88">
        <f t="shared" si="15"/>
        <v>53.5</v>
      </c>
      <c r="N18" s="88">
        <f t="shared" si="15"/>
        <v>53</v>
      </c>
      <c r="O18" s="88">
        <f t="shared" si="15"/>
        <v>52.5</v>
      </c>
      <c r="P18" s="88">
        <f t="shared" si="15"/>
        <v>52</v>
      </c>
      <c r="Q18" s="88">
        <f t="shared" si="15"/>
        <v>51.5</v>
      </c>
      <c r="R18" s="88">
        <f t="shared" si="15"/>
        <v>51</v>
      </c>
      <c r="S18" s="23"/>
      <c r="T18" s="231">
        <f t="shared" si="3"/>
        <v>12320</v>
      </c>
      <c r="U18" s="231">
        <f t="shared" si="4"/>
        <v>12210</v>
      </c>
      <c r="V18" s="231">
        <f t="shared" si="5"/>
        <v>12100</v>
      </c>
      <c r="W18" s="231">
        <f t="shared" si="6"/>
        <v>11990</v>
      </c>
      <c r="X18" s="231">
        <f t="shared" si="7"/>
        <v>11880</v>
      </c>
      <c r="Y18" s="231">
        <f t="shared" si="8"/>
        <v>11770</v>
      </c>
      <c r="Z18" s="231">
        <f t="shared" si="9"/>
        <v>11660</v>
      </c>
      <c r="AA18" s="231">
        <f t="shared" si="10"/>
        <v>11550</v>
      </c>
      <c r="AB18" s="231">
        <f t="shared" si="11"/>
        <v>11440</v>
      </c>
      <c r="AC18" s="231">
        <f t="shared" si="12"/>
        <v>11330</v>
      </c>
      <c r="AD18" s="231">
        <f t="shared" si="13"/>
        <v>11220</v>
      </c>
      <c r="AE18" s="214" t="s">
        <v>364</v>
      </c>
    </row>
    <row r="19" spans="1:31" ht="15.75" x14ac:dyDescent="0.25">
      <c r="A19" s="34">
        <v>5</v>
      </c>
      <c r="B19" s="89" t="s">
        <v>53</v>
      </c>
      <c r="C19" s="87" t="s">
        <v>171</v>
      </c>
      <c r="D19" s="87">
        <v>220</v>
      </c>
      <c r="E19" s="226" t="s">
        <v>50</v>
      </c>
      <c r="F19" s="87">
        <v>6</v>
      </c>
      <c r="G19" s="87">
        <v>3000</v>
      </c>
      <c r="H19" s="88">
        <v>46</v>
      </c>
      <c r="I19" s="88">
        <f t="shared" ref="I19:R19" si="16">H19-0.5</f>
        <v>45.5</v>
      </c>
      <c r="J19" s="88">
        <f t="shared" si="16"/>
        <v>45</v>
      </c>
      <c r="K19" s="88">
        <f t="shared" si="16"/>
        <v>44.5</v>
      </c>
      <c r="L19" s="88">
        <f t="shared" si="16"/>
        <v>44</v>
      </c>
      <c r="M19" s="88">
        <f t="shared" si="16"/>
        <v>43.5</v>
      </c>
      <c r="N19" s="88">
        <f t="shared" si="16"/>
        <v>43</v>
      </c>
      <c r="O19" s="88">
        <f t="shared" si="16"/>
        <v>42.5</v>
      </c>
      <c r="P19" s="88">
        <f t="shared" si="16"/>
        <v>42</v>
      </c>
      <c r="Q19" s="88">
        <f t="shared" si="16"/>
        <v>41.5</v>
      </c>
      <c r="R19" s="88">
        <f t="shared" si="16"/>
        <v>41</v>
      </c>
      <c r="S19" s="23"/>
      <c r="T19" s="231">
        <f t="shared" si="3"/>
        <v>10120</v>
      </c>
      <c r="U19" s="231">
        <f t="shared" si="4"/>
        <v>10010</v>
      </c>
      <c r="V19" s="231">
        <f t="shared" si="5"/>
        <v>9900</v>
      </c>
      <c r="W19" s="231">
        <f t="shared" si="6"/>
        <v>9790</v>
      </c>
      <c r="X19" s="231">
        <f t="shared" si="7"/>
        <v>9680</v>
      </c>
      <c r="Y19" s="231">
        <f t="shared" si="8"/>
        <v>9570</v>
      </c>
      <c r="Z19" s="231">
        <f t="shared" si="9"/>
        <v>9460</v>
      </c>
      <c r="AA19" s="231">
        <f t="shared" si="10"/>
        <v>9350</v>
      </c>
      <c r="AB19" s="231">
        <f t="shared" si="11"/>
        <v>9240</v>
      </c>
      <c r="AC19" s="231">
        <f t="shared" si="12"/>
        <v>9130</v>
      </c>
      <c r="AD19" s="231">
        <f t="shared" si="13"/>
        <v>9020</v>
      </c>
      <c r="AE19" s="214" t="s">
        <v>364</v>
      </c>
    </row>
    <row r="20" spans="1:31" ht="15.75" x14ac:dyDescent="0.25">
      <c r="A20" s="34">
        <v>6</v>
      </c>
      <c r="B20" s="89" t="s">
        <v>53</v>
      </c>
      <c r="C20" s="87" t="s">
        <v>65</v>
      </c>
      <c r="D20" s="87">
        <v>220</v>
      </c>
      <c r="E20" s="226" t="s">
        <v>50</v>
      </c>
      <c r="F20" s="87">
        <v>6</v>
      </c>
      <c r="G20" s="87">
        <v>3000</v>
      </c>
      <c r="H20" s="88">
        <v>40</v>
      </c>
      <c r="I20" s="88">
        <f t="shared" ref="I20:R20" si="17">H20-0.5</f>
        <v>39.5</v>
      </c>
      <c r="J20" s="88">
        <f t="shared" si="17"/>
        <v>39</v>
      </c>
      <c r="K20" s="88">
        <f t="shared" si="17"/>
        <v>38.5</v>
      </c>
      <c r="L20" s="88">
        <f t="shared" si="17"/>
        <v>38</v>
      </c>
      <c r="M20" s="88">
        <f t="shared" si="17"/>
        <v>37.5</v>
      </c>
      <c r="N20" s="88">
        <f t="shared" si="17"/>
        <v>37</v>
      </c>
      <c r="O20" s="88">
        <f t="shared" si="17"/>
        <v>36.5</v>
      </c>
      <c r="P20" s="88">
        <f t="shared" si="17"/>
        <v>36</v>
      </c>
      <c r="Q20" s="88">
        <f t="shared" si="17"/>
        <v>35.5</v>
      </c>
      <c r="R20" s="88">
        <f t="shared" si="17"/>
        <v>35</v>
      </c>
      <c r="S20" s="23"/>
      <c r="T20" s="231">
        <f t="shared" si="3"/>
        <v>8800</v>
      </c>
      <c r="U20" s="231">
        <f t="shared" si="4"/>
        <v>8690</v>
      </c>
      <c r="V20" s="231">
        <f t="shared" si="5"/>
        <v>8580</v>
      </c>
      <c r="W20" s="231">
        <f t="shared" si="6"/>
        <v>8470</v>
      </c>
      <c r="X20" s="231">
        <f t="shared" si="7"/>
        <v>8360</v>
      </c>
      <c r="Y20" s="231">
        <f t="shared" si="8"/>
        <v>8250</v>
      </c>
      <c r="Z20" s="231">
        <f t="shared" si="9"/>
        <v>8140</v>
      </c>
      <c r="AA20" s="231">
        <f t="shared" si="10"/>
        <v>8030</v>
      </c>
      <c r="AB20" s="231">
        <f t="shared" si="11"/>
        <v>7920</v>
      </c>
      <c r="AC20" s="231">
        <f t="shared" si="12"/>
        <v>7810</v>
      </c>
      <c r="AD20" s="231">
        <f t="shared" si="13"/>
        <v>7700</v>
      </c>
      <c r="AE20" s="214" t="s">
        <v>364</v>
      </c>
    </row>
    <row r="21" spans="1:31" ht="15.75" x14ac:dyDescent="0.25">
      <c r="A21" s="34">
        <v>7</v>
      </c>
      <c r="B21" s="89" t="s">
        <v>53</v>
      </c>
      <c r="C21" s="87" t="s">
        <v>106</v>
      </c>
      <c r="D21" s="87">
        <v>220</v>
      </c>
      <c r="E21" s="226" t="s">
        <v>50</v>
      </c>
      <c r="F21" s="87">
        <v>14</v>
      </c>
      <c r="G21" s="87">
        <v>3000</v>
      </c>
      <c r="H21" s="88">
        <v>55</v>
      </c>
      <c r="I21" s="88">
        <f t="shared" ref="I21:R21" si="18">H21-0.5</f>
        <v>54.5</v>
      </c>
      <c r="J21" s="88">
        <f t="shared" si="18"/>
        <v>54</v>
      </c>
      <c r="K21" s="88">
        <f t="shared" si="18"/>
        <v>53.5</v>
      </c>
      <c r="L21" s="88">
        <f t="shared" si="18"/>
        <v>53</v>
      </c>
      <c r="M21" s="88">
        <f t="shared" si="18"/>
        <v>52.5</v>
      </c>
      <c r="N21" s="88">
        <f t="shared" si="18"/>
        <v>52</v>
      </c>
      <c r="O21" s="88">
        <f t="shared" si="18"/>
        <v>51.5</v>
      </c>
      <c r="P21" s="88">
        <f t="shared" si="18"/>
        <v>51</v>
      </c>
      <c r="Q21" s="88">
        <f t="shared" si="18"/>
        <v>50.5</v>
      </c>
      <c r="R21" s="88">
        <f t="shared" si="18"/>
        <v>50</v>
      </c>
      <c r="S21" s="23"/>
      <c r="T21" s="231">
        <f t="shared" si="3"/>
        <v>12100</v>
      </c>
      <c r="U21" s="231">
        <f t="shared" si="4"/>
        <v>11990</v>
      </c>
      <c r="V21" s="231">
        <f t="shared" si="5"/>
        <v>11880</v>
      </c>
      <c r="W21" s="231">
        <f t="shared" si="6"/>
        <v>11770</v>
      </c>
      <c r="X21" s="231">
        <f t="shared" si="7"/>
        <v>11660</v>
      </c>
      <c r="Y21" s="231">
        <f t="shared" si="8"/>
        <v>11550</v>
      </c>
      <c r="Z21" s="231">
        <f t="shared" si="9"/>
        <v>11440</v>
      </c>
      <c r="AA21" s="231">
        <f t="shared" si="10"/>
        <v>11330</v>
      </c>
      <c r="AB21" s="231">
        <f t="shared" si="11"/>
        <v>11220</v>
      </c>
      <c r="AC21" s="231">
        <f t="shared" si="12"/>
        <v>11110</v>
      </c>
      <c r="AD21" s="231">
        <f t="shared" si="13"/>
        <v>11000</v>
      </c>
      <c r="AE21" s="214" t="s">
        <v>364</v>
      </c>
    </row>
    <row r="22" spans="1:31" ht="15.75" x14ac:dyDescent="0.25">
      <c r="A22" s="34">
        <v>8</v>
      </c>
      <c r="B22" s="89" t="s">
        <v>53</v>
      </c>
      <c r="C22" s="87" t="s">
        <v>110</v>
      </c>
      <c r="D22" s="87">
        <v>220</v>
      </c>
      <c r="E22" s="226" t="s">
        <v>50</v>
      </c>
      <c r="F22" s="87">
        <v>6</v>
      </c>
      <c r="G22" s="87">
        <v>3000</v>
      </c>
      <c r="H22" s="88">
        <v>47</v>
      </c>
      <c r="I22" s="88">
        <f t="shared" ref="I22:R22" si="19">H22-0.5</f>
        <v>46.5</v>
      </c>
      <c r="J22" s="88">
        <f t="shared" si="19"/>
        <v>46</v>
      </c>
      <c r="K22" s="88">
        <f t="shared" si="19"/>
        <v>45.5</v>
      </c>
      <c r="L22" s="88">
        <f t="shared" si="19"/>
        <v>45</v>
      </c>
      <c r="M22" s="88">
        <f t="shared" si="19"/>
        <v>44.5</v>
      </c>
      <c r="N22" s="88">
        <f t="shared" si="19"/>
        <v>44</v>
      </c>
      <c r="O22" s="88">
        <f t="shared" si="19"/>
        <v>43.5</v>
      </c>
      <c r="P22" s="88">
        <f t="shared" si="19"/>
        <v>43</v>
      </c>
      <c r="Q22" s="88">
        <f t="shared" si="19"/>
        <v>42.5</v>
      </c>
      <c r="R22" s="88">
        <f t="shared" si="19"/>
        <v>42</v>
      </c>
      <c r="S22" s="23"/>
      <c r="T22" s="231">
        <f t="shared" si="3"/>
        <v>10340</v>
      </c>
      <c r="U22" s="231">
        <f t="shared" si="4"/>
        <v>10230</v>
      </c>
      <c r="V22" s="231">
        <f t="shared" si="5"/>
        <v>10120</v>
      </c>
      <c r="W22" s="231">
        <f t="shared" si="6"/>
        <v>10010</v>
      </c>
      <c r="X22" s="231">
        <f t="shared" si="7"/>
        <v>9900</v>
      </c>
      <c r="Y22" s="231">
        <f t="shared" si="8"/>
        <v>9790</v>
      </c>
      <c r="Z22" s="231">
        <f t="shared" si="9"/>
        <v>9680</v>
      </c>
      <c r="AA22" s="231">
        <f t="shared" si="10"/>
        <v>9570</v>
      </c>
      <c r="AB22" s="231">
        <f t="shared" si="11"/>
        <v>9460</v>
      </c>
      <c r="AC22" s="231">
        <f t="shared" si="12"/>
        <v>9350</v>
      </c>
      <c r="AD22" s="231">
        <f t="shared" si="13"/>
        <v>9240</v>
      </c>
      <c r="AE22" s="214" t="s">
        <v>364</v>
      </c>
    </row>
    <row r="23" spans="1:31" ht="15.75" x14ac:dyDescent="0.25">
      <c r="A23" s="34">
        <v>9</v>
      </c>
      <c r="B23" s="89" t="s">
        <v>53</v>
      </c>
      <c r="C23" s="87" t="s">
        <v>68</v>
      </c>
      <c r="D23" s="87">
        <v>220</v>
      </c>
      <c r="E23" s="226" t="s">
        <v>50</v>
      </c>
      <c r="F23" s="87">
        <v>6</v>
      </c>
      <c r="G23" s="87">
        <v>3000</v>
      </c>
      <c r="H23" s="88">
        <v>41</v>
      </c>
      <c r="I23" s="88">
        <f t="shared" ref="I23:R23" si="20">H23-0.5</f>
        <v>40.5</v>
      </c>
      <c r="J23" s="88">
        <f t="shared" si="20"/>
        <v>40</v>
      </c>
      <c r="K23" s="88">
        <f t="shared" si="20"/>
        <v>39.5</v>
      </c>
      <c r="L23" s="88">
        <f t="shared" si="20"/>
        <v>39</v>
      </c>
      <c r="M23" s="88">
        <f t="shared" si="20"/>
        <v>38.5</v>
      </c>
      <c r="N23" s="88">
        <f t="shared" si="20"/>
        <v>38</v>
      </c>
      <c r="O23" s="88">
        <f t="shared" si="20"/>
        <v>37.5</v>
      </c>
      <c r="P23" s="88">
        <f t="shared" si="20"/>
        <v>37</v>
      </c>
      <c r="Q23" s="88">
        <f t="shared" si="20"/>
        <v>36.5</v>
      </c>
      <c r="R23" s="88">
        <f t="shared" si="20"/>
        <v>36</v>
      </c>
      <c r="S23" s="23"/>
      <c r="T23" s="231">
        <f t="shared" si="3"/>
        <v>9020</v>
      </c>
      <c r="U23" s="231">
        <f t="shared" si="4"/>
        <v>8910</v>
      </c>
      <c r="V23" s="231">
        <f t="shared" si="5"/>
        <v>8800</v>
      </c>
      <c r="W23" s="231">
        <f t="shared" si="6"/>
        <v>8690</v>
      </c>
      <c r="X23" s="231">
        <f t="shared" si="7"/>
        <v>8580</v>
      </c>
      <c r="Y23" s="231">
        <f t="shared" si="8"/>
        <v>8470</v>
      </c>
      <c r="Z23" s="231">
        <f t="shared" si="9"/>
        <v>8360</v>
      </c>
      <c r="AA23" s="231">
        <f t="shared" si="10"/>
        <v>8250</v>
      </c>
      <c r="AB23" s="231">
        <f t="shared" si="11"/>
        <v>8140</v>
      </c>
      <c r="AC23" s="231">
        <f t="shared" si="12"/>
        <v>8030</v>
      </c>
      <c r="AD23" s="231">
        <f t="shared" si="13"/>
        <v>7920</v>
      </c>
      <c r="AE23" s="214" t="s">
        <v>364</v>
      </c>
    </row>
    <row r="24" spans="1:31" ht="15.75" x14ac:dyDescent="0.25">
      <c r="A24" s="34">
        <v>10</v>
      </c>
      <c r="B24" s="89" t="s">
        <v>53</v>
      </c>
      <c r="C24" s="87" t="s">
        <v>71</v>
      </c>
      <c r="D24" s="87">
        <v>220</v>
      </c>
      <c r="E24" s="226" t="s">
        <v>50</v>
      </c>
      <c r="F24" s="87">
        <v>7</v>
      </c>
      <c r="G24" s="87">
        <v>3000</v>
      </c>
      <c r="H24" s="88">
        <v>25</v>
      </c>
      <c r="I24" s="88">
        <f t="shared" ref="I24:R24" si="21">H24-0.5</f>
        <v>24.5</v>
      </c>
      <c r="J24" s="88">
        <f t="shared" si="21"/>
        <v>24</v>
      </c>
      <c r="K24" s="88">
        <f t="shared" si="21"/>
        <v>23.5</v>
      </c>
      <c r="L24" s="88">
        <f t="shared" si="21"/>
        <v>23</v>
      </c>
      <c r="M24" s="88">
        <f t="shared" si="21"/>
        <v>22.5</v>
      </c>
      <c r="N24" s="88">
        <f t="shared" si="21"/>
        <v>22</v>
      </c>
      <c r="O24" s="88">
        <f t="shared" si="21"/>
        <v>21.5</v>
      </c>
      <c r="P24" s="88">
        <f t="shared" si="21"/>
        <v>21</v>
      </c>
      <c r="Q24" s="88">
        <f t="shared" si="21"/>
        <v>20.5</v>
      </c>
      <c r="R24" s="88">
        <f t="shared" si="21"/>
        <v>20</v>
      </c>
      <c r="S24" s="23"/>
      <c r="T24" s="231">
        <f t="shared" si="3"/>
        <v>5500</v>
      </c>
      <c r="U24" s="231">
        <f t="shared" si="4"/>
        <v>5390</v>
      </c>
      <c r="V24" s="231">
        <f t="shared" si="5"/>
        <v>5280</v>
      </c>
      <c r="W24" s="231">
        <f t="shared" si="6"/>
        <v>5170</v>
      </c>
      <c r="X24" s="231">
        <f t="shared" si="7"/>
        <v>5060</v>
      </c>
      <c r="Y24" s="231">
        <f t="shared" si="8"/>
        <v>4950</v>
      </c>
      <c r="Z24" s="231">
        <f t="shared" si="9"/>
        <v>4840</v>
      </c>
      <c r="AA24" s="231">
        <f t="shared" si="10"/>
        <v>4730</v>
      </c>
      <c r="AB24" s="231">
        <f t="shared" si="11"/>
        <v>4620</v>
      </c>
      <c r="AC24" s="231">
        <f t="shared" si="12"/>
        <v>4510</v>
      </c>
      <c r="AD24" s="231">
        <f t="shared" si="13"/>
        <v>4400</v>
      </c>
      <c r="AE24" s="214" t="s">
        <v>364</v>
      </c>
    </row>
    <row r="25" spans="1:31" ht="15.75" x14ac:dyDescent="0.25">
      <c r="A25" s="34">
        <v>11</v>
      </c>
      <c r="B25" s="89" t="s">
        <v>53</v>
      </c>
      <c r="C25" s="87" t="s">
        <v>74</v>
      </c>
      <c r="D25" s="87">
        <v>220</v>
      </c>
      <c r="E25" s="226" t="s">
        <v>50</v>
      </c>
      <c r="F25" s="87">
        <v>6</v>
      </c>
      <c r="G25" s="87">
        <v>3000</v>
      </c>
      <c r="H25" s="88">
        <v>53</v>
      </c>
      <c r="I25" s="88">
        <f t="shared" ref="I25:R25" si="22">H25-0.5</f>
        <v>52.5</v>
      </c>
      <c r="J25" s="88">
        <f t="shared" si="22"/>
        <v>52</v>
      </c>
      <c r="K25" s="88">
        <f t="shared" si="22"/>
        <v>51.5</v>
      </c>
      <c r="L25" s="88">
        <f t="shared" si="22"/>
        <v>51</v>
      </c>
      <c r="M25" s="88">
        <f t="shared" si="22"/>
        <v>50.5</v>
      </c>
      <c r="N25" s="88">
        <f t="shared" si="22"/>
        <v>50</v>
      </c>
      <c r="O25" s="88">
        <f t="shared" si="22"/>
        <v>49.5</v>
      </c>
      <c r="P25" s="88">
        <f t="shared" si="22"/>
        <v>49</v>
      </c>
      <c r="Q25" s="88">
        <f t="shared" si="22"/>
        <v>48.5</v>
      </c>
      <c r="R25" s="88">
        <f t="shared" si="22"/>
        <v>48</v>
      </c>
      <c r="S25" s="23"/>
      <c r="T25" s="231">
        <f t="shared" si="3"/>
        <v>11660</v>
      </c>
      <c r="U25" s="231">
        <f t="shared" si="4"/>
        <v>11550</v>
      </c>
      <c r="V25" s="231">
        <f t="shared" si="5"/>
        <v>11440</v>
      </c>
      <c r="W25" s="231">
        <f t="shared" si="6"/>
        <v>11330</v>
      </c>
      <c r="X25" s="231">
        <f t="shared" si="7"/>
        <v>11220</v>
      </c>
      <c r="Y25" s="231">
        <f t="shared" si="8"/>
        <v>11110</v>
      </c>
      <c r="Z25" s="231">
        <f t="shared" si="9"/>
        <v>11000</v>
      </c>
      <c r="AA25" s="231">
        <f t="shared" si="10"/>
        <v>10890</v>
      </c>
      <c r="AB25" s="231">
        <f t="shared" si="11"/>
        <v>10780</v>
      </c>
      <c r="AC25" s="231">
        <f t="shared" si="12"/>
        <v>10670</v>
      </c>
      <c r="AD25" s="231">
        <f t="shared" si="13"/>
        <v>10560</v>
      </c>
      <c r="AE25" s="214" t="s">
        <v>364</v>
      </c>
    </row>
    <row r="26" spans="1:31" x14ac:dyDescent="0.25"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</row>
    <row r="27" spans="1:31" x14ac:dyDescent="0.25"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</row>
    <row r="28" spans="1:31" x14ac:dyDescent="0.25">
      <c r="A28" s="40">
        <v>1</v>
      </c>
      <c r="B28" s="244" t="s">
        <v>121</v>
      </c>
      <c r="C28" s="244"/>
      <c r="D28" s="244"/>
      <c r="E28" s="244"/>
      <c r="F28" s="41"/>
      <c r="G28" s="41"/>
      <c r="H28" s="41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</row>
    <row r="29" spans="1:31" x14ac:dyDescent="0.25">
      <c r="A29" s="40">
        <v>2</v>
      </c>
      <c r="B29" s="244" t="s">
        <v>122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3"/>
      <c r="N29" s="243"/>
      <c r="O29" s="243"/>
      <c r="P29" s="243"/>
      <c r="Q29" s="243"/>
    </row>
    <row r="30" spans="1:31" x14ac:dyDescent="0.25">
      <c r="A30" s="40">
        <v>3</v>
      </c>
      <c r="B30" s="244" t="s">
        <v>123</v>
      </c>
      <c r="C30" s="244"/>
      <c r="D30" s="244"/>
      <c r="E30" s="244"/>
      <c r="F30" s="244"/>
      <c r="G30" s="244"/>
      <c r="H30" s="41"/>
      <c r="I30" s="41"/>
      <c r="J30" s="41"/>
      <c r="K30" s="41"/>
      <c r="L30" s="41"/>
      <c r="M30" s="243"/>
      <c r="N30" s="243"/>
      <c r="O30" s="243"/>
      <c r="P30" s="243"/>
      <c r="Q30" s="243"/>
    </row>
    <row r="31" spans="1:31" x14ac:dyDescent="0.25">
      <c r="A31" s="40">
        <v>4</v>
      </c>
      <c r="B31" s="244" t="s">
        <v>124</v>
      </c>
      <c r="C31" s="244"/>
      <c r="D31" s="244"/>
      <c r="E31" s="244"/>
      <c r="F31" s="244"/>
      <c r="G31" s="244"/>
      <c r="H31" s="244"/>
      <c r="I31" s="244"/>
      <c r="J31" s="244"/>
      <c r="K31" s="41"/>
      <c r="L31" s="41"/>
      <c r="M31" s="243"/>
      <c r="N31" s="243"/>
      <c r="O31" s="243"/>
      <c r="P31" s="243"/>
      <c r="Q31" s="243"/>
    </row>
    <row r="32" spans="1:31" x14ac:dyDescent="0.25">
      <c r="A32" s="40">
        <v>5</v>
      </c>
      <c r="B32" s="244" t="s">
        <v>125</v>
      </c>
      <c r="C32" s="244"/>
      <c r="D32" s="244"/>
      <c r="E32" s="244"/>
      <c r="F32" s="244"/>
      <c r="G32" s="244"/>
      <c r="H32" s="244"/>
      <c r="I32" s="244"/>
      <c r="J32" s="41"/>
      <c r="K32" s="41"/>
      <c r="L32" s="41"/>
      <c r="M32" s="243"/>
      <c r="N32" s="243"/>
      <c r="O32" s="243"/>
      <c r="P32" s="243"/>
      <c r="Q32" s="243"/>
    </row>
    <row r="33" spans="1:17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243"/>
      <c r="N33" s="243"/>
      <c r="O33" s="243"/>
      <c r="P33" s="243"/>
      <c r="Q33" s="243"/>
    </row>
    <row r="34" spans="1:17" x14ac:dyDescent="0.25">
      <c r="A34" s="40">
        <v>6</v>
      </c>
      <c r="B34" s="245" t="s">
        <v>126</v>
      </c>
      <c r="C34" s="245"/>
      <c r="D34" s="245"/>
      <c r="E34" s="245"/>
      <c r="F34" s="41"/>
      <c r="G34" s="41"/>
      <c r="H34" s="41"/>
      <c r="I34" s="41"/>
      <c r="J34" s="41"/>
      <c r="K34" s="41"/>
      <c r="L34" s="41"/>
      <c r="M34" s="243"/>
      <c r="N34" s="243"/>
      <c r="O34" s="243"/>
      <c r="P34" s="243"/>
      <c r="Q34" s="243"/>
    </row>
    <row r="35" spans="1:17" x14ac:dyDescent="0.25">
      <c r="A35" s="43" t="s">
        <v>48</v>
      </c>
      <c r="B35" s="244" t="s">
        <v>127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3"/>
      <c r="P35" s="243"/>
      <c r="Q35" s="243"/>
    </row>
    <row r="36" spans="1:17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243"/>
      <c r="N36" s="243"/>
      <c r="O36" s="243"/>
      <c r="P36" s="243"/>
      <c r="Q36" s="243"/>
    </row>
    <row r="37" spans="1:17" x14ac:dyDescent="0.25">
      <c r="A37" s="40">
        <v>7</v>
      </c>
      <c r="B37" s="245" t="s">
        <v>128</v>
      </c>
      <c r="C37" s="245"/>
      <c r="D37" s="245"/>
      <c r="E37" s="245"/>
      <c r="F37" s="41"/>
      <c r="G37" s="41"/>
      <c r="H37" s="41"/>
      <c r="I37" s="41"/>
      <c r="J37" s="41"/>
      <c r="K37" s="41"/>
      <c r="L37" s="41"/>
      <c r="M37" s="243"/>
      <c r="N37" s="243"/>
      <c r="O37" s="243"/>
      <c r="P37" s="243"/>
      <c r="Q37" s="243"/>
    </row>
    <row r="38" spans="1:17" x14ac:dyDescent="0.25">
      <c r="A38" s="43" t="s">
        <v>48</v>
      </c>
      <c r="B38" s="244" t="s">
        <v>129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3"/>
      <c r="P38" s="243"/>
      <c r="Q38" s="243"/>
    </row>
    <row r="39" spans="1:17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43"/>
      <c r="N39" s="243"/>
      <c r="O39" s="243"/>
      <c r="P39" s="243"/>
      <c r="Q39" s="243"/>
    </row>
    <row r="40" spans="1:17" x14ac:dyDescent="0.25">
      <c r="A40" s="40">
        <v>8</v>
      </c>
      <c r="B40" s="245" t="s">
        <v>130</v>
      </c>
      <c r="C40" s="245"/>
      <c r="D40" s="245"/>
      <c r="E40" s="245"/>
      <c r="F40" s="41"/>
      <c r="G40" s="41"/>
      <c r="H40" s="41"/>
      <c r="I40" s="41"/>
      <c r="J40" s="41"/>
      <c r="K40" s="41"/>
      <c r="L40" s="41"/>
      <c r="M40" s="243"/>
      <c r="N40" s="243"/>
      <c r="O40" s="243"/>
      <c r="P40" s="243"/>
      <c r="Q40" s="243"/>
    </row>
    <row r="41" spans="1:17" x14ac:dyDescent="0.25">
      <c r="A41" s="43" t="s">
        <v>48</v>
      </c>
      <c r="B41" s="244" t="s">
        <v>131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3"/>
      <c r="P41" s="243"/>
      <c r="Q41" s="243"/>
    </row>
    <row r="42" spans="1:17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243"/>
      <c r="N42" s="243"/>
      <c r="O42" s="243"/>
      <c r="P42" s="243"/>
      <c r="Q42" s="243"/>
    </row>
    <row r="43" spans="1:17" s="44" customFormat="1" ht="12.75" x14ac:dyDescent="0.2">
      <c r="A43" s="13">
        <v>9</v>
      </c>
      <c r="B43" s="14" t="s">
        <v>132</v>
      </c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7" s="44" customFormat="1" ht="12.75" x14ac:dyDescent="0.2">
      <c r="A44" s="18" t="s">
        <v>48</v>
      </c>
      <c r="B44" s="15" t="s">
        <v>133</v>
      </c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7" s="44" customFormat="1" ht="12.75" x14ac:dyDescent="0.2">
      <c r="A45" s="18"/>
      <c r="B45" s="15" t="s">
        <v>134</v>
      </c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7" s="44" customFormat="1" ht="12.75" x14ac:dyDescent="0.2">
      <c r="A46" s="18" t="s">
        <v>48</v>
      </c>
      <c r="B46" s="15" t="s">
        <v>135</v>
      </c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7" s="44" customFormat="1" ht="12.75" x14ac:dyDescent="0.2">
      <c r="A47" s="18"/>
      <c r="B47" s="15" t="s">
        <v>136</v>
      </c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7" s="44" customFormat="1" ht="12.75" x14ac:dyDescent="0.2">
      <c r="A48" s="18"/>
      <c r="B48" s="15" t="s">
        <v>137</v>
      </c>
      <c r="C48" s="1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7" s="44" customFormat="1" ht="12.75" x14ac:dyDescent="0.2">
      <c r="A49" s="18" t="s">
        <v>48</v>
      </c>
      <c r="B49" s="11" t="s">
        <v>138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7" s="44" customFormat="1" ht="12.75" x14ac:dyDescent="0.2">
      <c r="A50" s="13"/>
      <c r="B50" s="15" t="s">
        <v>134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7" s="39" customFormat="1" ht="12.7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243"/>
      <c r="N51" s="243"/>
      <c r="O51" s="243"/>
      <c r="P51" s="243"/>
      <c r="Q51" s="243"/>
    </row>
    <row r="52" spans="1:17" x14ac:dyDescent="0.25">
      <c r="A52" s="40">
        <v>10</v>
      </c>
      <c r="B52" s="245" t="s">
        <v>139</v>
      </c>
      <c r="C52" s="245"/>
      <c r="D52" s="41"/>
      <c r="E52" s="41"/>
      <c r="F52" s="41"/>
      <c r="G52" s="41"/>
      <c r="H52" s="41"/>
      <c r="I52" s="41"/>
      <c r="J52" s="41"/>
      <c r="K52" s="41"/>
      <c r="L52" s="41"/>
      <c r="M52" s="243"/>
      <c r="N52" s="243"/>
      <c r="O52" s="243"/>
      <c r="P52" s="243"/>
      <c r="Q52" s="243"/>
    </row>
    <row r="53" spans="1:17" x14ac:dyDescent="0.25">
      <c r="A53" s="41"/>
      <c r="B53" s="244" t="s">
        <v>140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3"/>
      <c r="O53" s="243"/>
      <c r="P53" s="243"/>
      <c r="Q53" s="243"/>
    </row>
    <row r="54" spans="1:17" x14ac:dyDescent="0.25">
      <c r="A54" s="41"/>
      <c r="B54" s="244" t="s">
        <v>141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3"/>
      <c r="P54" s="243"/>
      <c r="Q54" s="243"/>
    </row>
    <row r="55" spans="1:17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243"/>
      <c r="N55" s="243"/>
      <c r="O55" s="243"/>
      <c r="P55" s="243"/>
      <c r="Q55" s="243"/>
    </row>
    <row r="56" spans="1:17" x14ac:dyDescent="0.25">
      <c r="A56" s="40">
        <v>11</v>
      </c>
      <c r="B56" s="245" t="s">
        <v>142</v>
      </c>
      <c r="C56" s="245"/>
      <c r="D56" s="41"/>
      <c r="E56" s="41"/>
      <c r="F56" s="41"/>
      <c r="G56" s="41"/>
      <c r="H56" s="41"/>
      <c r="I56" s="41"/>
      <c r="J56" s="41"/>
      <c r="K56" s="41"/>
      <c r="L56" s="41"/>
      <c r="M56" s="243"/>
      <c r="N56" s="243"/>
      <c r="O56" s="243"/>
      <c r="P56" s="243"/>
      <c r="Q56" s="243"/>
    </row>
    <row r="57" spans="1:17" x14ac:dyDescent="0.25">
      <c r="A57" s="41"/>
      <c r="B57" s="244" t="s">
        <v>143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3"/>
      <c r="Q57" s="243"/>
    </row>
    <row r="58" spans="1:17" x14ac:dyDescent="0.25">
      <c r="A58" s="41"/>
      <c r="B58" s="244" t="s">
        <v>144</v>
      </c>
      <c r="C58" s="244"/>
      <c r="D58" s="244"/>
      <c r="E58" s="244"/>
      <c r="F58" s="244"/>
      <c r="G58" s="244"/>
      <c r="H58" s="244"/>
      <c r="I58" s="244"/>
      <c r="J58" s="41"/>
      <c r="K58" s="41"/>
      <c r="L58" s="41"/>
      <c r="M58" s="243"/>
      <c r="N58" s="243"/>
      <c r="O58" s="243"/>
      <c r="P58" s="243"/>
      <c r="Q58" s="243"/>
    </row>
    <row r="59" spans="1:17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243"/>
      <c r="N59" s="243"/>
      <c r="O59" s="243"/>
      <c r="P59" s="243"/>
      <c r="Q59" s="243"/>
    </row>
    <row r="60" spans="1:17" x14ac:dyDescent="0.25">
      <c r="A60" s="41"/>
      <c r="B60" s="245" t="s">
        <v>145</v>
      </c>
      <c r="C60" s="245"/>
      <c r="D60" s="41"/>
      <c r="E60" s="41"/>
      <c r="F60" s="41"/>
      <c r="G60" s="41"/>
      <c r="H60" s="41"/>
      <c r="I60" s="41"/>
      <c r="J60" s="41"/>
      <c r="K60" s="41"/>
      <c r="L60" s="41"/>
      <c r="M60" s="243"/>
      <c r="N60" s="243"/>
      <c r="O60" s="243"/>
      <c r="P60" s="243"/>
      <c r="Q60" s="243"/>
    </row>
    <row r="61" spans="1:17" x14ac:dyDescent="0.25">
      <c r="A61" s="41"/>
      <c r="B61" s="244" t="s">
        <v>146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42"/>
    </row>
    <row r="62" spans="1:17" x14ac:dyDescent="0.25">
      <c r="A62" s="41"/>
      <c r="B62" s="244" t="s">
        <v>147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</row>
    <row r="63" spans="1:17" x14ac:dyDescent="0.25">
      <c r="A63" s="41"/>
      <c r="B63" s="244" t="s">
        <v>148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3"/>
      <c r="N63" s="243"/>
      <c r="O63" s="243"/>
      <c r="P63" s="243"/>
      <c r="Q63" s="243"/>
    </row>
    <row r="64" spans="1:17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243"/>
      <c r="N64" s="243"/>
      <c r="O64" s="243"/>
      <c r="P64" s="243"/>
      <c r="Q64" s="243"/>
    </row>
    <row r="65" spans="1:17" x14ac:dyDescent="0.25">
      <c r="A65" s="41"/>
      <c r="B65" s="244" t="s">
        <v>149</v>
      </c>
      <c r="C65" s="244"/>
      <c r="D65" s="244"/>
      <c r="E65" s="41"/>
      <c r="F65" s="41"/>
      <c r="G65" s="41"/>
      <c r="H65" s="41"/>
      <c r="I65" s="41"/>
      <c r="J65" s="41"/>
      <c r="K65" s="41"/>
      <c r="L65" s="41"/>
      <c r="M65" s="243"/>
      <c r="N65" s="243"/>
      <c r="O65" s="243"/>
      <c r="P65" s="243"/>
      <c r="Q65" s="243"/>
    </row>
  </sheetData>
  <sheetProtection algorithmName="SHA-512" hashValue="FnZ/zfgzNbPrqXAc28mBswKb0xKqIuMCJWqb2FkT+jcVQy0yYJ8Fn2R3i18eVI2XYDXEzlZlmdVgMoTTeDkcbQ==" saltValue="p0TkiAHUHdScvATRuCbpQQ==" spinCount="100000" sheet="1" objects="1" scenarios="1"/>
  <autoFilter ref="A14:AE14" xr:uid="{EF2C054F-5FB8-4C44-9B92-1972261A685D}"/>
  <mergeCells count="60">
    <mergeCell ref="Z1:AE1"/>
    <mergeCell ref="A12:A13"/>
    <mergeCell ref="B12:B13"/>
    <mergeCell ref="C12:C13"/>
    <mergeCell ref="D12:D13"/>
    <mergeCell ref="E12:E13"/>
    <mergeCell ref="F12:F13"/>
    <mergeCell ref="G12:G13"/>
    <mergeCell ref="H12:R12"/>
    <mergeCell ref="T12:W12"/>
    <mergeCell ref="B34:E34"/>
    <mergeCell ref="M34:Q34"/>
    <mergeCell ref="AE12:AE13"/>
    <mergeCell ref="B28:E28"/>
    <mergeCell ref="B29:L29"/>
    <mergeCell ref="M29:Q29"/>
    <mergeCell ref="B30:G30"/>
    <mergeCell ref="M30:Q30"/>
    <mergeCell ref="B31:J31"/>
    <mergeCell ref="M31:Q31"/>
    <mergeCell ref="B32:I32"/>
    <mergeCell ref="M32:Q32"/>
    <mergeCell ref="M33:Q33"/>
    <mergeCell ref="M42:Q42"/>
    <mergeCell ref="B35:N35"/>
    <mergeCell ref="O35:Q35"/>
    <mergeCell ref="M36:Q36"/>
    <mergeCell ref="B37:E37"/>
    <mergeCell ref="M37:Q37"/>
    <mergeCell ref="B38:N38"/>
    <mergeCell ref="O38:Q38"/>
    <mergeCell ref="M39:Q39"/>
    <mergeCell ref="B40:E40"/>
    <mergeCell ref="M40:Q40"/>
    <mergeCell ref="B41:N41"/>
    <mergeCell ref="O41:Q41"/>
    <mergeCell ref="B58:I58"/>
    <mergeCell ref="M58:Q58"/>
    <mergeCell ref="M51:Q51"/>
    <mergeCell ref="B52:C52"/>
    <mergeCell ref="M52:Q52"/>
    <mergeCell ref="B53:M53"/>
    <mergeCell ref="N53:Q53"/>
    <mergeCell ref="B54:N54"/>
    <mergeCell ref="O54:Q54"/>
    <mergeCell ref="M55:Q55"/>
    <mergeCell ref="B56:C56"/>
    <mergeCell ref="M56:Q56"/>
    <mergeCell ref="B57:O57"/>
    <mergeCell ref="P57:Q57"/>
    <mergeCell ref="M64:Q64"/>
    <mergeCell ref="B65:D65"/>
    <mergeCell ref="M65:Q65"/>
    <mergeCell ref="M59:Q59"/>
    <mergeCell ref="B60:C60"/>
    <mergeCell ref="M60:Q60"/>
    <mergeCell ref="B61:P61"/>
    <mergeCell ref="B62:Q62"/>
    <mergeCell ref="B63:L63"/>
    <mergeCell ref="M63:Q6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C721-564C-478B-AA90-89AC1C6AF59B}">
  <dimension ref="A1:Q95"/>
  <sheetViews>
    <sheetView topLeftCell="A10" zoomScale="85" zoomScaleNormal="85" workbookViewId="0">
      <selection activeCell="W16" sqref="W16"/>
    </sheetView>
  </sheetViews>
  <sheetFormatPr defaultRowHeight="15" x14ac:dyDescent="0.25"/>
  <cols>
    <col min="1" max="1" width="1.5703125" style="92" customWidth="1"/>
    <col min="2" max="4" width="6.140625" style="92" customWidth="1"/>
    <col min="5" max="5" width="6" style="92" customWidth="1"/>
    <col min="6" max="6" width="6.42578125" style="92" customWidth="1"/>
    <col min="7" max="7" width="5.28515625" style="92" customWidth="1"/>
    <col min="8" max="8" width="6" style="92" customWidth="1"/>
    <col min="9" max="12" width="5.28515625" style="92" customWidth="1"/>
    <col min="13" max="13" width="11.7109375" style="92" customWidth="1"/>
    <col min="14" max="14" width="9.28515625" style="92" customWidth="1"/>
    <col min="15" max="15" width="11.85546875" style="92" customWidth="1"/>
    <col min="16" max="17" width="9.140625" style="92"/>
  </cols>
  <sheetData>
    <row r="1" spans="1:17" x14ac:dyDescent="0.25">
      <c r="A1" s="3"/>
      <c r="B1" s="1"/>
      <c r="C1" s="2"/>
      <c r="D1" s="3"/>
      <c r="E1" s="3"/>
      <c r="F1" s="3" t="s">
        <v>0</v>
      </c>
      <c r="G1" s="90"/>
      <c r="H1" s="3"/>
      <c r="I1" s="3"/>
      <c r="J1" s="248" t="s">
        <v>1</v>
      </c>
      <c r="K1" s="248"/>
      <c r="L1" s="248"/>
      <c r="M1" s="248"/>
      <c r="N1" s="248"/>
      <c r="O1" s="248"/>
      <c r="P1" s="3"/>
      <c r="Q1" s="3"/>
    </row>
    <row r="2" spans="1:17" x14ac:dyDescent="0.25">
      <c r="F2" s="3" t="s">
        <v>2</v>
      </c>
    </row>
    <row r="3" spans="1:17" x14ac:dyDescent="0.25">
      <c r="A3" s="3"/>
      <c r="B3" s="1"/>
      <c r="C3" s="2"/>
      <c r="D3" s="3"/>
      <c r="E3" s="3"/>
      <c r="F3" s="3" t="s">
        <v>5</v>
      </c>
      <c r="G3" s="3"/>
      <c r="H3" s="3"/>
      <c r="I3" s="3"/>
      <c r="J3" s="3" t="s">
        <v>3</v>
      </c>
      <c r="K3" s="3"/>
      <c r="L3" s="3"/>
      <c r="M3" s="3"/>
      <c r="N3" s="3" t="s">
        <v>4</v>
      </c>
      <c r="O3" s="3"/>
      <c r="P3" s="3"/>
      <c r="Q3" s="3"/>
    </row>
    <row r="4" spans="1:17" x14ac:dyDescent="0.25">
      <c r="A4" s="3"/>
      <c r="B4" s="1"/>
      <c r="C4" s="2"/>
      <c r="D4" s="3"/>
      <c r="E4" s="3"/>
      <c r="F4" s="3"/>
      <c r="G4" s="3"/>
      <c r="H4" s="3"/>
      <c r="I4" s="3"/>
      <c r="J4" s="3" t="s">
        <v>6</v>
      </c>
      <c r="K4" s="3"/>
      <c r="L4" s="3"/>
      <c r="M4" s="3"/>
      <c r="N4" s="3" t="s">
        <v>7</v>
      </c>
      <c r="O4" s="3"/>
      <c r="P4" s="3"/>
      <c r="Q4" s="3"/>
    </row>
    <row r="5" spans="1:17" x14ac:dyDescent="0.25">
      <c r="A5" s="3"/>
      <c r="B5" s="1"/>
      <c r="C5" s="2"/>
      <c r="D5" s="3"/>
      <c r="E5" s="3"/>
      <c r="F5" s="3" t="s">
        <v>10</v>
      </c>
      <c r="G5" s="3"/>
      <c r="H5" s="3"/>
      <c r="I5" s="3"/>
      <c r="J5" s="3" t="s">
        <v>8</v>
      </c>
      <c r="K5" s="3"/>
      <c r="L5" s="3"/>
      <c r="M5" s="3"/>
      <c r="N5" s="3" t="s">
        <v>9</v>
      </c>
      <c r="O5" s="3"/>
      <c r="P5" s="3"/>
      <c r="Q5" s="3"/>
    </row>
    <row r="6" spans="1:17" ht="15.75" thickBot="1" x14ac:dyDescent="0.3">
      <c r="A6" s="8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3"/>
      <c r="Q6" s="3"/>
    </row>
    <row r="7" spans="1:17" ht="15.75" thickTop="1" x14ac:dyDescent="0.25">
      <c r="A7" s="3"/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3"/>
      <c r="P8" s="1"/>
      <c r="Q8" s="3"/>
    </row>
    <row r="9" spans="1:17" x14ac:dyDescent="0.25">
      <c r="A9" s="3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4"/>
      <c r="P9" s="1"/>
      <c r="Q9" s="3"/>
    </row>
    <row r="10" spans="1:17" x14ac:dyDescent="0.25">
      <c r="A10" s="3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95"/>
      <c r="O10" s="12" t="s">
        <v>370</v>
      </c>
      <c r="P10" s="1"/>
      <c r="Q10" s="3"/>
    </row>
    <row r="11" spans="1:17" x14ac:dyDescent="0.25">
      <c r="A11" s="3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4"/>
      <c r="P11" s="1"/>
      <c r="Q11" s="3"/>
    </row>
    <row r="12" spans="1:17" x14ac:dyDescent="0.25">
      <c r="A12" s="3"/>
      <c r="B12" s="49" t="s">
        <v>172</v>
      </c>
      <c r="C12" s="49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3"/>
    </row>
    <row r="13" spans="1:17" x14ac:dyDescent="0.25">
      <c r="A13" s="3"/>
      <c r="B13" s="3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3"/>
    </row>
    <row r="14" spans="1:17" ht="48" x14ac:dyDescent="0.25">
      <c r="A14" s="3"/>
      <c r="B14" s="327" t="s">
        <v>173</v>
      </c>
      <c r="C14" s="327"/>
      <c r="D14" s="327"/>
      <c r="E14" s="327" t="s">
        <v>174</v>
      </c>
      <c r="F14" s="327"/>
      <c r="G14" s="327" t="s">
        <v>175</v>
      </c>
      <c r="H14" s="327"/>
      <c r="I14" s="330" t="s">
        <v>176</v>
      </c>
      <c r="J14" s="331"/>
      <c r="K14" s="331"/>
      <c r="L14" s="331"/>
      <c r="M14" s="97" t="s">
        <v>177</v>
      </c>
      <c r="N14" s="320" t="s">
        <v>178</v>
      </c>
      <c r="O14" s="321"/>
      <c r="P14" s="1"/>
      <c r="Q14" s="3"/>
    </row>
    <row r="15" spans="1:17" x14ac:dyDescent="0.25">
      <c r="A15" s="3"/>
      <c r="B15" s="314" t="s">
        <v>179</v>
      </c>
      <c r="C15" s="315"/>
      <c r="D15" s="316"/>
      <c r="E15" s="314" t="s">
        <v>180</v>
      </c>
      <c r="F15" s="316"/>
      <c r="G15" s="322">
        <v>6500</v>
      </c>
      <c r="H15" s="323"/>
      <c r="I15" s="317" t="s">
        <v>459</v>
      </c>
      <c r="J15" s="319"/>
      <c r="K15" s="319"/>
      <c r="L15" s="318"/>
      <c r="M15" s="101">
        <v>32</v>
      </c>
      <c r="N15" s="312">
        <v>2000</v>
      </c>
      <c r="O15" s="313"/>
      <c r="P15" s="1"/>
      <c r="Q15" s="3"/>
    </row>
    <row r="16" spans="1:17" x14ac:dyDescent="0.25">
      <c r="A16" s="3"/>
      <c r="B16" s="314" t="s">
        <v>181</v>
      </c>
      <c r="C16" s="315"/>
      <c r="D16" s="316"/>
      <c r="E16" s="314" t="s">
        <v>182</v>
      </c>
      <c r="F16" s="316"/>
      <c r="G16" s="322">
        <v>8200</v>
      </c>
      <c r="H16" s="323"/>
      <c r="I16" s="317" t="s">
        <v>459</v>
      </c>
      <c r="J16" s="319"/>
      <c r="K16" s="319"/>
      <c r="L16" s="318"/>
      <c r="M16" s="101">
        <v>32</v>
      </c>
      <c r="N16" s="312">
        <v>4500</v>
      </c>
      <c r="O16" s="313"/>
      <c r="P16" s="1"/>
      <c r="Q16" s="3"/>
    </row>
    <row r="17" spans="1:17" x14ac:dyDescent="0.25">
      <c r="A17" s="3"/>
      <c r="B17" s="314" t="s">
        <v>183</v>
      </c>
      <c r="C17" s="315"/>
      <c r="D17" s="316"/>
      <c r="E17" s="314" t="s">
        <v>184</v>
      </c>
      <c r="F17" s="316"/>
      <c r="G17" s="322">
        <v>10000</v>
      </c>
      <c r="H17" s="323"/>
      <c r="I17" s="324" t="s">
        <v>460</v>
      </c>
      <c r="J17" s="325"/>
      <c r="K17" s="325"/>
      <c r="L17" s="326"/>
      <c r="M17" s="101">
        <v>38</v>
      </c>
      <c r="N17" s="312">
        <v>8000</v>
      </c>
      <c r="O17" s="313"/>
      <c r="P17" s="1"/>
      <c r="Q17" s="3"/>
    </row>
    <row r="18" spans="1:17" x14ac:dyDescent="0.25">
      <c r="A18" s="3"/>
      <c r="B18" s="314" t="s">
        <v>185</v>
      </c>
      <c r="C18" s="315"/>
      <c r="D18" s="316"/>
      <c r="E18" s="314" t="s">
        <v>186</v>
      </c>
      <c r="F18" s="316"/>
      <c r="G18" s="322">
        <v>12000</v>
      </c>
      <c r="H18" s="323"/>
      <c r="I18" s="324" t="s">
        <v>461</v>
      </c>
      <c r="J18" s="325"/>
      <c r="K18" s="325"/>
      <c r="L18" s="326"/>
      <c r="M18" s="101">
        <v>44</v>
      </c>
      <c r="N18" s="312">
        <v>12500</v>
      </c>
      <c r="O18" s="313"/>
      <c r="P18" s="1"/>
      <c r="Q18" s="3"/>
    </row>
    <row r="19" spans="1:17" x14ac:dyDescent="0.25">
      <c r="A19" s="3"/>
      <c r="B19" s="314" t="s">
        <v>187</v>
      </c>
      <c r="C19" s="315"/>
      <c r="D19" s="316"/>
      <c r="E19" s="314" t="s">
        <v>188</v>
      </c>
      <c r="F19" s="316"/>
      <c r="G19" s="322">
        <v>15000</v>
      </c>
      <c r="H19" s="323"/>
      <c r="I19" s="324" t="s">
        <v>462</v>
      </c>
      <c r="J19" s="325"/>
      <c r="K19" s="325"/>
      <c r="L19" s="326"/>
      <c r="M19" s="101">
        <v>48</v>
      </c>
      <c r="N19" s="312">
        <v>14000</v>
      </c>
      <c r="O19" s="313"/>
      <c r="P19" s="1"/>
      <c r="Q19" s="3"/>
    </row>
    <row r="20" spans="1:17" x14ac:dyDescent="0.25">
      <c r="A20" s="3"/>
      <c r="B20" s="314" t="s">
        <v>189</v>
      </c>
      <c r="C20" s="315"/>
      <c r="D20" s="316"/>
      <c r="E20" s="314" t="s">
        <v>190</v>
      </c>
      <c r="F20" s="316"/>
      <c r="G20" s="322">
        <v>21000</v>
      </c>
      <c r="H20" s="323"/>
      <c r="I20" s="324" t="s">
        <v>462</v>
      </c>
      <c r="J20" s="325"/>
      <c r="K20" s="325"/>
      <c r="L20" s="326"/>
      <c r="M20" s="101">
        <v>48</v>
      </c>
      <c r="N20" s="312">
        <v>16000</v>
      </c>
      <c r="O20" s="313"/>
      <c r="P20" s="1"/>
      <c r="Q20" s="3"/>
    </row>
    <row r="21" spans="1:17" x14ac:dyDescent="0.25">
      <c r="A21" s="3"/>
      <c r="B21" s="102"/>
      <c r="C21" s="103"/>
      <c r="D21" s="103"/>
      <c r="E21" s="103"/>
      <c r="F21" s="103"/>
      <c r="G21" s="104"/>
      <c r="H21" s="104"/>
      <c r="I21" s="100"/>
      <c r="J21" s="100"/>
      <c r="K21" s="100"/>
      <c r="L21" s="100"/>
      <c r="M21" s="105"/>
      <c r="N21" s="104"/>
      <c r="O21" s="99"/>
      <c r="P21" s="1"/>
      <c r="Q21" s="3"/>
    </row>
    <row r="22" spans="1:17" x14ac:dyDescent="0.25">
      <c r="A22" s="3"/>
      <c r="B22" s="49" t="s">
        <v>191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2"/>
    </row>
    <row r="23" spans="1:17" x14ac:dyDescent="0.25">
      <c r="A23" s="3"/>
      <c r="B23" s="2" t="s">
        <v>192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3"/>
    </row>
    <row r="24" spans="1:17" x14ac:dyDescent="0.25">
      <c r="A24" s="3"/>
      <c r="B24" s="2" t="s">
        <v>193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3"/>
    </row>
    <row r="25" spans="1:17" x14ac:dyDescent="0.25">
      <c r="A25" s="3"/>
      <c r="B25" s="2" t="s">
        <v>194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3"/>
    </row>
    <row r="27" spans="1:17" x14ac:dyDescent="0.25">
      <c r="A27" s="1"/>
      <c r="B27" s="90" t="s">
        <v>195</v>
      </c>
      <c r="C27" s="90"/>
      <c r="D27" s="9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3"/>
    </row>
    <row r="28" spans="1:17" x14ac:dyDescent="0.25">
      <c r="A28" s="10" t="s">
        <v>48</v>
      </c>
      <c r="B28" s="3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3"/>
    </row>
    <row r="29" spans="1:17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06"/>
      <c r="Q29" s="3"/>
    </row>
    <row r="30" spans="1:17" x14ac:dyDescent="0.25">
      <c r="A30" s="1"/>
      <c r="B30" s="49" t="s">
        <v>363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3"/>
    </row>
    <row r="31" spans="1:17" x14ac:dyDescent="0.25">
      <c r="A31" s="1" t="s">
        <v>48</v>
      </c>
      <c r="B31" s="2" t="s">
        <v>197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3"/>
    </row>
    <row r="32" spans="1:17" x14ac:dyDescent="0.25">
      <c r="A32" s="10" t="s">
        <v>48</v>
      </c>
      <c r="B32" s="2" t="s">
        <v>198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3"/>
    </row>
    <row r="33" spans="1:17" x14ac:dyDescent="0.25">
      <c r="A33" s="10"/>
      <c r="B33" s="2" t="s">
        <v>199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  <c r="Q33" s="3"/>
    </row>
    <row r="34" spans="1:17" x14ac:dyDescent="0.25">
      <c r="A34" s="10" t="s">
        <v>48</v>
      </c>
      <c r="B34" s="2" t="s">
        <v>200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/>
      <c r="Q34" s="3"/>
    </row>
    <row r="35" spans="1:17" x14ac:dyDescent="0.25">
      <c r="A35" s="10"/>
      <c r="B35" s="107" t="s">
        <v>201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"/>
      <c r="Q35" s="3"/>
    </row>
    <row r="36" spans="1:17" x14ac:dyDescent="0.25">
      <c r="A36" s="3"/>
      <c r="B36" s="3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3"/>
    </row>
    <row r="37" spans="1:17" x14ac:dyDescent="0.25">
      <c r="A37" s="3"/>
      <c r="B37" s="49" t="s">
        <v>202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3"/>
    </row>
    <row r="38" spans="1:17" x14ac:dyDescent="0.25">
      <c r="A38" s="3"/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"/>
      <c r="Q38" s="3"/>
    </row>
    <row r="39" spans="1:17" ht="55.5" customHeight="1" x14ac:dyDescent="0.25">
      <c r="A39" s="49"/>
      <c r="B39" s="327" t="s">
        <v>203</v>
      </c>
      <c r="C39" s="328"/>
      <c r="D39" s="328"/>
      <c r="E39" s="327" t="s">
        <v>204</v>
      </c>
      <c r="F39" s="327"/>
      <c r="G39" s="320" t="s">
        <v>205</v>
      </c>
      <c r="H39" s="329"/>
      <c r="I39" s="320" t="s">
        <v>206</v>
      </c>
      <c r="J39" s="321"/>
      <c r="K39" s="320" t="s">
        <v>207</v>
      </c>
      <c r="L39" s="329"/>
      <c r="M39" s="320" t="s">
        <v>177</v>
      </c>
      <c r="N39" s="321"/>
      <c r="O39" s="49"/>
      <c r="P39" s="5"/>
      <c r="Q39" s="49"/>
    </row>
    <row r="40" spans="1:17" x14ac:dyDescent="0.25">
      <c r="A40" s="3"/>
      <c r="B40" s="314" t="s">
        <v>208</v>
      </c>
      <c r="C40" s="315"/>
      <c r="D40" s="316"/>
      <c r="E40" s="314">
        <v>15</v>
      </c>
      <c r="F40" s="316"/>
      <c r="G40" s="317" t="s">
        <v>209</v>
      </c>
      <c r="H40" s="318"/>
      <c r="I40" s="312">
        <v>7000</v>
      </c>
      <c r="J40" s="313"/>
      <c r="K40" s="312">
        <v>1200</v>
      </c>
      <c r="L40" s="313"/>
      <c r="M40" s="312">
        <v>32</v>
      </c>
      <c r="N40" s="313"/>
      <c r="O40" s="3"/>
      <c r="P40" s="1"/>
      <c r="Q40" s="3"/>
    </row>
    <row r="41" spans="1:17" x14ac:dyDescent="0.25">
      <c r="A41" s="3"/>
      <c r="B41" s="314" t="s">
        <v>210</v>
      </c>
      <c r="C41" s="315"/>
      <c r="D41" s="316"/>
      <c r="E41" s="314">
        <v>16</v>
      </c>
      <c r="F41" s="316"/>
      <c r="G41" s="317" t="s">
        <v>211</v>
      </c>
      <c r="H41" s="318"/>
      <c r="I41" s="312">
        <v>9800</v>
      </c>
      <c r="J41" s="313"/>
      <c r="K41" s="312">
        <v>1400</v>
      </c>
      <c r="L41" s="313"/>
      <c r="M41" s="312">
        <v>38</v>
      </c>
      <c r="N41" s="313"/>
      <c r="O41" s="3"/>
      <c r="P41" s="1"/>
      <c r="Q41" s="3"/>
    </row>
    <row r="42" spans="1:17" x14ac:dyDescent="0.25">
      <c r="A42" s="3"/>
      <c r="B42" s="314" t="s">
        <v>212</v>
      </c>
      <c r="C42" s="315"/>
      <c r="D42" s="316"/>
      <c r="E42" s="314">
        <v>36</v>
      </c>
      <c r="F42" s="316"/>
      <c r="G42" s="317" t="s">
        <v>213</v>
      </c>
      <c r="H42" s="318"/>
      <c r="I42" s="312">
        <v>15000</v>
      </c>
      <c r="J42" s="313"/>
      <c r="K42" s="312">
        <v>1650</v>
      </c>
      <c r="L42" s="313"/>
      <c r="M42" s="312">
        <v>44</v>
      </c>
      <c r="N42" s="313"/>
      <c r="O42" s="3"/>
      <c r="P42" s="1"/>
      <c r="Q42" s="3"/>
    </row>
    <row r="43" spans="1:17" x14ac:dyDescent="0.25">
      <c r="A43" s="3"/>
      <c r="B43" s="314" t="s">
        <v>214</v>
      </c>
      <c r="C43" s="315"/>
      <c r="D43" s="316"/>
      <c r="E43" s="314">
        <v>45</v>
      </c>
      <c r="F43" s="316"/>
      <c r="G43" s="317" t="s">
        <v>213</v>
      </c>
      <c r="H43" s="318"/>
      <c r="I43" s="312">
        <v>24500</v>
      </c>
      <c r="J43" s="313"/>
      <c r="K43" s="312">
        <v>2700</v>
      </c>
      <c r="L43" s="313"/>
      <c r="M43" s="312">
        <v>48</v>
      </c>
      <c r="N43" s="313"/>
      <c r="O43" s="3"/>
      <c r="P43" s="1"/>
      <c r="Q43" s="3"/>
    </row>
    <row r="44" spans="1:17" x14ac:dyDescent="0.25">
      <c r="A44" s="3"/>
      <c r="B44" s="314" t="s">
        <v>215</v>
      </c>
      <c r="C44" s="315"/>
      <c r="D44" s="316"/>
      <c r="E44" s="314">
        <v>90</v>
      </c>
      <c r="F44" s="316"/>
      <c r="G44" s="317" t="s">
        <v>213</v>
      </c>
      <c r="H44" s="318"/>
      <c r="I44" s="312">
        <v>37500</v>
      </c>
      <c r="J44" s="313"/>
      <c r="K44" s="312">
        <v>4150</v>
      </c>
      <c r="L44" s="313"/>
      <c r="M44" s="312">
        <v>65</v>
      </c>
      <c r="N44" s="313"/>
      <c r="O44" s="3"/>
      <c r="P44" s="1"/>
      <c r="Q44" s="3"/>
    </row>
    <row r="45" spans="1:17" x14ac:dyDescent="0.25">
      <c r="A45" s="3"/>
      <c r="B45" s="314" t="s">
        <v>215</v>
      </c>
      <c r="C45" s="315"/>
      <c r="D45" s="316"/>
      <c r="E45" s="314">
        <v>110</v>
      </c>
      <c r="F45" s="316"/>
      <c r="G45" s="317" t="s">
        <v>213</v>
      </c>
      <c r="H45" s="318"/>
      <c r="I45" s="312">
        <v>39600</v>
      </c>
      <c r="J45" s="313"/>
      <c r="K45" s="312">
        <v>4400</v>
      </c>
      <c r="L45" s="313"/>
      <c r="M45" s="312">
        <v>65</v>
      </c>
      <c r="N45" s="313"/>
      <c r="O45" s="3"/>
      <c r="P45" s="1"/>
      <c r="Q45" s="3"/>
    </row>
    <row r="46" spans="1:17" x14ac:dyDescent="0.25">
      <c r="A46" s="3"/>
      <c r="B46" s="314" t="s">
        <v>216</v>
      </c>
      <c r="C46" s="315"/>
      <c r="D46" s="316"/>
      <c r="E46" s="314">
        <v>82</v>
      </c>
      <c r="F46" s="316"/>
      <c r="G46" s="317" t="s">
        <v>213</v>
      </c>
      <c r="H46" s="318"/>
      <c r="I46" s="312">
        <v>55800</v>
      </c>
      <c r="J46" s="313"/>
      <c r="K46" s="312">
        <v>6200</v>
      </c>
      <c r="L46" s="313"/>
      <c r="M46" s="312">
        <v>65</v>
      </c>
      <c r="N46" s="313"/>
      <c r="O46" s="3"/>
      <c r="P46" s="1"/>
      <c r="Q46" s="3"/>
    </row>
    <row r="47" spans="1:17" x14ac:dyDescent="0.25">
      <c r="A47" s="3"/>
      <c r="B47" s="2"/>
      <c r="C47" s="2"/>
      <c r="D47" s="2"/>
      <c r="E47" s="2"/>
      <c r="F47" s="2"/>
      <c r="G47" s="1"/>
      <c r="H47" s="1"/>
      <c r="I47" s="108"/>
      <c r="J47" s="108"/>
      <c r="K47" s="108"/>
      <c r="L47" s="108"/>
      <c r="M47" s="109"/>
      <c r="N47" s="109"/>
      <c r="O47" s="3"/>
      <c r="P47" s="1"/>
      <c r="Q47" s="3"/>
    </row>
    <row r="48" spans="1:17" x14ac:dyDescent="0.25">
      <c r="A48" s="3"/>
      <c r="B48" s="49" t="s">
        <v>217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3"/>
    </row>
    <row r="49" spans="1:17" x14ac:dyDescent="0.25">
      <c r="A49" s="3"/>
      <c r="B49" s="2" t="s">
        <v>218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  <c r="Q49" s="3"/>
    </row>
    <row r="50" spans="1:17" x14ac:dyDescent="0.25">
      <c r="A50" s="3"/>
      <c r="B50" s="2" t="s">
        <v>219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  <c r="Q50" s="3"/>
    </row>
    <row r="51" spans="1:17" x14ac:dyDescent="0.25">
      <c r="A51" s="3"/>
      <c r="B51" s="2" t="s">
        <v>220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"/>
      <c r="Q51" s="3"/>
    </row>
    <row r="52" spans="1:17" x14ac:dyDescent="0.25">
      <c r="A52" s="3"/>
      <c r="B52" s="2" t="s">
        <v>221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3"/>
    </row>
    <row r="53" spans="1:17" x14ac:dyDescent="0.25">
      <c r="A53" s="3"/>
      <c r="B53" s="2" t="s">
        <v>222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3"/>
    </row>
    <row r="55" spans="1:17" x14ac:dyDescent="0.25">
      <c r="A55" s="3"/>
      <c r="B55" s="49" t="s">
        <v>223</v>
      </c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"/>
      <c r="Q55" s="3"/>
    </row>
    <row r="56" spans="1:17" x14ac:dyDescent="0.25">
      <c r="A56" s="3"/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"/>
      <c r="Q56" s="3"/>
    </row>
    <row r="57" spans="1:17" x14ac:dyDescent="0.25">
      <c r="A57" s="3"/>
      <c r="B57" s="314" t="s">
        <v>224</v>
      </c>
      <c r="C57" s="315"/>
      <c r="D57" s="315"/>
      <c r="E57" s="315"/>
      <c r="F57" s="315"/>
      <c r="G57" s="315"/>
      <c r="H57" s="315"/>
      <c r="I57" s="315"/>
      <c r="J57" s="315"/>
      <c r="K57" s="316"/>
      <c r="L57" s="317" t="s">
        <v>374</v>
      </c>
      <c r="M57" s="319"/>
      <c r="N57" s="318"/>
      <c r="O57" s="3"/>
      <c r="P57" s="1"/>
      <c r="Q57" s="3"/>
    </row>
    <row r="58" spans="1:17" x14ac:dyDescent="0.25">
      <c r="A58" s="3"/>
      <c r="B58" s="314" t="s">
        <v>225</v>
      </c>
      <c r="C58" s="315"/>
      <c r="D58" s="315"/>
      <c r="E58" s="315"/>
      <c r="F58" s="315"/>
      <c r="G58" s="315"/>
      <c r="H58" s="315"/>
      <c r="I58" s="315"/>
      <c r="J58" s="315"/>
      <c r="K58" s="316"/>
      <c r="L58" s="317" t="s">
        <v>375</v>
      </c>
      <c r="M58" s="319"/>
      <c r="N58" s="318"/>
      <c r="O58" s="3"/>
      <c r="P58" s="1"/>
      <c r="Q58" s="3"/>
    </row>
    <row r="59" spans="1:17" x14ac:dyDescent="0.25">
      <c r="A59" s="3"/>
      <c r="B59" s="314" t="s">
        <v>226</v>
      </c>
      <c r="C59" s="315"/>
      <c r="D59" s="315"/>
      <c r="E59" s="315"/>
      <c r="F59" s="315"/>
      <c r="G59" s="315"/>
      <c r="H59" s="315"/>
      <c r="I59" s="315"/>
      <c r="J59" s="315"/>
      <c r="K59" s="316"/>
      <c r="L59" s="317" t="s">
        <v>376</v>
      </c>
      <c r="M59" s="319"/>
      <c r="N59" s="318"/>
      <c r="O59" s="3"/>
      <c r="P59" s="1"/>
      <c r="Q59" s="3"/>
    </row>
    <row r="60" spans="1:17" x14ac:dyDescent="0.25">
      <c r="A60" s="3"/>
      <c r="B60" s="314" t="s">
        <v>227</v>
      </c>
      <c r="C60" s="315"/>
      <c r="D60" s="315"/>
      <c r="E60" s="315"/>
      <c r="F60" s="315"/>
      <c r="G60" s="315"/>
      <c r="H60" s="315"/>
      <c r="I60" s="315"/>
      <c r="J60" s="315"/>
      <c r="K60" s="316"/>
      <c r="L60" s="317" t="s">
        <v>374</v>
      </c>
      <c r="M60" s="319"/>
      <c r="N60" s="318"/>
      <c r="O60" s="3"/>
      <c r="P60" s="1"/>
      <c r="Q60" s="3"/>
    </row>
    <row r="61" spans="1:17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3"/>
      <c r="P61" s="1"/>
      <c r="Q61" s="3"/>
    </row>
    <row r="62" spans="1:17" x14ac:dyDescent="0.25">
      <c r="A62" s="3"/>
      <c r="B62" s="49" t="s">
        <v>217</v>
      </c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"/>
      <c r="Q62" s="3"/>
    </row>
    <row r="63" spans="1:17" x14ac:dyDescent="0.25">
      <c r="A63" s="3"/>
      <c r="B63" s="2" t="s">
        <v>228</v>
      </c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"/>
      <c r="Q63" s="3"/>
    </row>
    <row r="64" spans="1:17" x14ac:dyDescent="0.25">
      <c r="A64" s="3"/>
      <c r="B64" s="2" t="s">
        <v>229</v>
      </c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"/>
      <c r="Q64" s="3"/>
    </row>
    <row r="65" spans="1:17" x14ac:dyDescent="0.25">
      <c r="A65" s="3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"/>
      <c r="Q65" s="3"/>
    </row>
    <row r="66" spans="1:17" x14ac:dyDescent="0.25">
      <c r="A66" s="3"/>
      <c r="B66" s="49" t="s">
        <v>145</v>
      </c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91"/>
      <c r="Q66" s="3"/>
    </row>
    <row r="67" spans="1:17" x14ac:dyDescent="0.25">
      <c r="A67" s="3"/>
      <c r="B67" s="2" t="s">
        <v>230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91"/>
    </row>
    <row r="68" spans="1:17" x14ac:dyDescent="0.25">
      <c r="B68" s="2" t="s">
        <v>231</v>
      </c>
      <c r="C68" s="2"/>
      <c r="D68" s="3"/>
      <c r="E68" s="3"/>
      <c r="F68" s="3"/>
      <c r="G68" s="3"/>
      <c r="H68" s="3"/>
      <c r="I68" s="3"/>
      <c r="J68" s="3"/>
      <c r="K68" s="3"/>
      <c r="L68" s="3"/>
      <c r="P68" s="91"/>
    </row>
    <row r="69" spans="1:17" x14ac:dyDescent="0.25">
      <c r="B69" s="2" t="s">
        <v>232</v>
      </c>
      <c r="C69" s="2"/>
      <c r="D69" s="3"/>
      <c r="E69" s="3"/>
      <c r="F69" s="3"/>
      <c r="G69" s="3"/>
      <c r="H69" s="3"/>
      <c r="I69" s="3"/>
      <c r="J69" s="3"/>
      <c r="K69" s="3"/>
      <c r="L69" s="3"/>
      <c r="P69" s="91"/>
    </row>
    <row r="70" spans="1:17" x14ac:dyDescent="0.25">
      <c r="B70" s="2" t="s">
        <v>233</v>
      </c>
      <c r="C70" s="2"/>
      <c r="D70" s="3"/>
      <c r="E70" s="3"/>
      <c r="F70" s="3"/>
      <c r="G70" s="3"/>
      <c r="H70" s="3"/>
      <c r="I70" s="3"/>
      <c r="J70" s="3"/>
      <c r="K70" s="3"/>
      <c r="L70" s="3"/>
      <c r="P70" s="91"/>
    </row>
    <row r="71" spans="1:17" x14ac:dyDescent="0.25">
      <c r="B71" s="2" t="s">
        <v>148</v>
      </c>
      <c r="C71" s="2"/>
      <c r="D71" s="3"/>
      <c r="E71" s="3"/>
      <c r="F71" s="3"/>
      <c r="G71" s="3"/>
      <c r="H71" s="3"/>
      <c r="I71" s="3"/>
      <c r="J71" s="3"/>
      <c r="K71" s="3"/>
      <c r="L71" s="3"/>
      <c r="P71" s="91"/>
    </row>
    <row r="72" spans="1:17" x14ac:dyDescent="0.25">
      <c r="B72" s="2" t="s">
        <v>234</v>
      </c>
      <c r="D72" s="3"/>
      <c r="E72" s="3"/>
      <c r="F72" s="3"/>
      <c r="G72" s="3"/>
      <c r="H72" s="3"/>
      <c r="I72" s="3"/>
      <c r="J72" s="3"/>
      <c r="K72" s="3"/>
      <c r="L72" s="3"/>
      <c r="P72" s="91"/>
    </row>
    <row r="73" spans="1:17" x14ac:dyDescent="0.25">
      <c r="B73" s="2" t="s">
        <v>235</v>
      </c>
      <c r="C73" s="2"/>
      <c r="D73" s="3"/>
      <c r="E73" s="3"/>
      <c r="F73" s="3"/>
      <c r="G73" s="3"/>
      <c r="H73" s="3"/>
      <c r="I73" s="3"/>
      <c r="J73" s="3"/>
      <c r="K73" s="3"/>
      <c r="L73" s="3"/>
      <c r="P73" s="91"/>
    </row>
    <row r="74" spans="1:17" x14ac:dyDescent="0.25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P74" s="91"/>
    </row>
    <row r="75" spans="1:17" x14ac:dyDescent="0.25">
      <c r="B75" s="2" t="s">
        <v>149</v>
      </c>
      <c r="C75" s="2"/>
      <c r="D75" s="3"/>
      <c r="E75" s="3"/>
      <c r="F75" s="3"/>
      <c r="G75" s="3"/>
      <c r="H75" s="3"/>
      <c r="I75" s="3"/>
      <c r="J75" s="3"/>
      <c r="K75" s="3"/>
      <c r="L75" s="3"/>
      <c r="P75" s="91"/>
    </row>
    <row r="76" spans="1:17" x14ac:dyDescent="0.25">
      <c r="B76" s="2" t="s">
        <v>232</v>
      </c>
      <c r="C76" s="2"/>
      <c r="D76" s="3"/>
      <c r="E76" s="3"/>
      <c r="F76" s="3"/>
      <c r="G76" s="3"/>
      <c r="H76" s="3"/>
      <c r="I76" s="3"/>
      <c r="J76" s="3"/>
      <c r="K76" s="3"/>
      <c r="L76" s="3"/>
      <c r="P76" s="91"/>
    </row>
    <row r="77" spans="1:17" x14ac:dyDescent="0.25">
      <c r="B77" s="2" t="s">
        <v>233</v>
      </c>
      <c r="C77" s="2"/>
      <c r="D77" s="3"/>
      <c r="E77" s="3"/>
      <c r="F77" s="3"/>
      <c r="G77" s="3"/>
      <c r="H77" s="3"/>
      <c r="I77" s="3"/>
      <c r="J77" s="3"/>
      <c r="K77" s="3"/>
      <c r="L77" s="3"/>
      <c r="P77" s="91"/>
    </row>
    <row r="78" spans="1:17" x14ac:dyDescent="0.25">
      <c r="B78" s="2" t="s">
        <v>148</v>
      </c>
      <c r="C78" s="2"/>
      <c r="D78" s="3"/>
      <c r="E78" s="3"/>
      <c r="F78" s="3"/>
      <c r="G78" s="3"/>
      <c r="H78" s="3"/>
      <c r="I78" s="3"/>
      <c r="J78" s="3"/>
      <c r="K78" s="3"/>
      <c r="L78" s="3"/>
      <c r="P78" s="91"/>
    </row>
    <row r="79" spans="1:17" x14ac:dyDescent="0.25">
      <c r="B79" s="2" t="s">
        <v>234</v>
      </c>
      <c r="D79" s="3"/>
      <c r="E79" s="3"/>
      <c r="F79" s="3"/>
      <c r="G79" s="3"/>
      <c r="H79" s="3"/>
      <c r="I79" s="3"/>
      <c r="J79" s="3"/>
      <c r="K79" s="3"/>
      <c r="L79" s="3"/>
      <c r="P79" s="91"/>
    </row>
    <row r="80" spans="1:17" x14ac:dyDescent="0.25">
      <c r="B80" s="2" t="s">
        <v>235</v>
      </c>
      <c r="C80" s="2"/>
      <c r="D80" s="3"/>
      <c r="E80" s="3"/>
      <c r="F80" s="3"/>
      <c r="G80" s="3"/>
      <c r="H80" s="3"/>
      <c r="I80" s="3"/>
      <c r="J80" s="3"/>
      <c r="K80" s="3"/>
      <c r="L80" s="3"/>
      <c r="P80" s="91"/>
    </row>
    <row r="81" spans="2:16" x14ac:dyDescent="0.25"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P81" s="91"/>
    </row>
    <row r="82" spans="2:16" x14ac:dyDescent="0.25">
      <c r="B82" s="2" t="s">
        <v>149</v>
      </c>
      <c r="C82" s="2"/>
      <c r="D82" s="3"/>
      <c r="E82" s="3"/>
      <c r="F82" s="3"/>
      <c r="G82" s="3"/>
      <c r="H82" s="3"/>
      <c r="I82" s="3"/>
      <c r="J82" s="3"/>
      <c r="K82" s="3"/>
      <c r="L82" s="3"/>
      <c r="P82" s="91"/>
    </row>
    <row r="83" spans="2:16" x14ac:dyDescent="0.25">
      <c r="J83" s="3"/>
      <c r="K83" s="3"/>
      <c r="L83" s="3"/>
      <c r="P83" s="91"/>
    </row>
    <row r="84" spans="2:16" x14ac:dyDescent="0.25">
      <c r="P84" s="91"/>
    </row>
    <row r="85" spans="2:16" x14ac:dyDescent="0.25">
      <c r="P85" s="91"/>
    </row>
    <row r="86" spans="2:16" x14ac:dyDescent="0.25">
      <c r="P86" s="91"/>
    </row>
    <row r="87" spans="2:16" x14ac:dyDescent="0.25">
      <c r="P87" s="91"/>
    </row>
    <row r="88" spans="2:16" x14ac:dyDescent="0.25">
      <c r="P88" s="91"/>
    </row>
    <row r="89" spans="2:16" x14ac:dyDescent="0.25">
      <c r="P89" s="91"/>
    </row>
    <row r="90" spans="2:16" x14ac:dyDescent="0.25">
      <c r="P90" s="91"/>
    </row>
    <row r="91" spans="2:16" x14ac:dyDescent="0.25">
      <c r="P91" s="91"/>
    </row>
    <row r="92" spans="2:16" x14ac:dyDescent="0.25">
      <c r="P92" s="91"/>
    </row>
    <row r="93" spans="2:16" x14ac:dyDescent="0.25">
      <c r="P93" s="91"/>
    </row>
    <row r="94" spans="2:16" x14ac:dyDescent="0.25">
      <c r="P94" s="91"/>
    </row>
    <row r="95" spans="2:16" x14ac:dyDescent="0.25">
      <c r="P95" s="91"/>
    </row>
  </sheetData>
  <sheetProtection algorithmName="SHA-512" hashValue="QeEgi0BF0y4Y9aFU8gHe1PJDYrxW3/VA7TLQAiqktWZgUB5IlFwEZ3Dv8VHBFqCyKobDP1CfBp+ihzRhSx0PuQ==" saltValue="3mtVyee/8VIobaxe6n0wNQ==" spinCount="100000" sheet="1" objects="1" scenarios="1"/>
  <mergeCells count="92">
    <mergeCell ref="I15:L15"/>
    <mergeCell ref="I16:L16"/>
    <mergeCell ref="J1:O1"/>
    <mergeCell ref="B14:D14"/>
    <mergeCell ref="E14:F14"/>
    <mergeCell ref="G14:H14"/>
    <mergeCell ref="I14:L14"/>
    <mergeCell ref="N14:O14"/>
    <mergeCell ref="B15:D15"/>
    <mergeCell ref="E15:F15"/>
    <mergeCell ref="G15:H15"/>
    <mergeCell ref="N15:O15"/>
    <mergeCell ref="B16:D16"/>
    <mergeCell ref="E16:F16"/>
    <mergeCell ref="G16:H16"/>
    <mergeCell ref="N16:O16"/>
    <mergeCell ref="B17:D17"/>
    <mergeCell ref="E17:F17"/>
    <mergeCell ref="G17:H17"/>
    <mergeCell ref="I17:L17"/>
    <mergeCell ref="N17:O17"/>
    <mergeCell ref="B18:D18"/>
    <mergeCell ref="E18:F18"/>
    <mergeCell ref="G18:H18"/>
    <mergeCell ref="I18:L18"/>
    <mergeCell ref="N18:O18"/>
    <mergeCell ref="M39:N39"/>
    <mergeCell ref="B19:D19"/>
    <mergeCell ref="E19:F19"/>
    <mergeCell ref="G19:H19"/>
    <mergeCell ref="I19:L19"/>
    <mergeCell ref="N19:O19"/>
    <mergeCell ref="B20:D20"/>
    <mergeCell ref="E20:F20"/>
    <mergeCell ref="G20:H20"/>
    <mergeCell ref="I20:L20"/>
    <mergeCell ref="N20:O20"/>
    <mergeCell ref="B39:D39"/>
    <mergeCell ref="E39:F39"/>
    <mergeCell ref="G39:H39"/>
    <mergeCell ref="I39:J39"/>
    <mergeCell ref="K39:L39"/>
    <mergeCell ref="M41:N41"/>
    <mergeCell ref="B40:D40"/>
    <mergeCell ref="E40:F40"/>
    <mergeCell ref="G40:H40"/>
    <mergeCell ref="I40:J40"/>
    <mergeCell ref="K40:L40"/>
    <mergeCell ref="M40:N40"/>
    <mergeCell ref="B41:D41"/>
    <mergeCell ref="E41:F41"/>
    <mergeCell ref="G41:H41"/>
    <mergeCell ref="I41:J41"/>
    <mergeCell ref="K41:L41"/>
    <mergeCell ref="M43:N43"/>
    <mergeCell ref="B42:D42"/>
    <mergeCell ref="E42:F42"/>
    <mergeCell ref="G42:H42"/>
    <mergeCell ref="I42:J42"/>
    <mergeCell ref="K42:L42"/>
    <mergeCell ref="M42:N42"/>
    <mergeCell ref="B43:D43"/>
    <mergeCell ref="E43:F43"/>
    <mergeCell ref="G43:H43"/>
    <mergeCell ref="I43:J43"/>
    <mergeCell ref="K43:L43"/>
    <mergeCell ref="M45:N45"/>
    <mergeCell ref="B44:D44"/>
    <mergeCell ref="E44:F44"/>
    <mergeCell ref="G44:H44"/>
    <mergeCell ref="I44:J44"/>
    <mergeCell ref="K44:L44"/>
    <mergeCell ref="M44:N44"/>
    <mergeCell ref="B45:D45"/>
    <mergeCell ref="E45:F45"/>
    <mergeCell ref="G45:H45"/>
    <mergeCell ref="I45:J45"/>
    <mergeCell ref="K45:L45"/>
    <mergeCell ref="B60:K60"/>
    <mergeCell ref="L60:N60"/>
    <mergeCell ref="B57:K57"/>
    <mergeCell ref="L57:N57"/>
    <mergeCell ref="B58:K58"/>
    <mergeCell ref="L58:N58"/>
    <mergeCell ref="B59:K59"/>
    <mergeCell ref="L59:N59"/>
    <mergeCell ref="M46:N46"/>
    <mergeCell ref="B46:D46"/>
    <mergeCell ref="E46:F46"/>
    <mergeCell ref="G46:H46"/>
    <mergeCell ref="I46:J46"/>
    <mergeCell ref="K46:L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из МСК</vt:lpstr>
      <vt:lpstr>из НСК</vt:lpstr>
      <vt:lpstr>из СПб</vt:lpstr>
      <vt:lpstr>из ХБР</vt:lpstr>
      <vt:lpstr>из Алдана</vt:lpstr>
      <vt:lpstr>из Читы</vt:lpstr>
      <vt:lpstr>из ЯКТ</vt:lpstr>
      <vt:lpstr>из БЛГ</vt:lpstr>
      <vt:lpstr>АЭ МСК</vt:lpstr>
      <vt:lpstr>АЭ СПб</vt:lpstr>
      <vt:lpstr>АЭ НСК</vt:lpstr>
      <vt:lpstr>АЭ ХБР</vt:lpstr>
      <vt:lpstr>АЭ КОМИ ХМАО</vt:lpstr>
      <vt:lpstr>АЭ ЯНАО</vt:lpstr>
      <vt:lpstr>АЭ НРГ</vt:lpstr>
      <vt:lpstr>АЭ Алдан</vt:lpstr>
      <vt:lpstr>АЭ ЯКТ</vt:lpstr>
      <vt:lpstr>АЭ ИРК</vt:lpstr>
      <vt:lpstr>АЭ Красноярск</vt:lpstr>
      <vt:lpstr>АЭ У-Удэ</vt:lpstr>
      <vt:lpstr>АЭ Чита</vt:lpstr>
      <vt:lpstr>АЭ БЛГ</vt:lpstr>
      <vt:lpstr>АЭ ДВ</vt:lpstr>
      <vt:lpstr>Доп. 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Менеджер 3</dc:creator>
  <cp:lastModifiedBy>Финансовый Менеджер 3</cp:lastModifiedBy>
  <cp:lastPrinted>2024-02-08T13:14:21Z</cp:lastPrinted>
  <dcterms:created xsi:type="dcterms:W3CDTF">2023-07-11T13:47:04Z</dcterms:created>
  <dcterms:modified xsi:type="dcterms:W3CDTF">2024-02-09T09:08:56Z</dcterms:modified>
</cp:coreProperties>
</file>